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K:\Dept\FA\FINAID\GGG\"/>
    </mc:Choice>
  </mc:AlternateContent>
  <xr:revisionPtr revIDLastSave="0" documentId="13_ncr:1_{021DA880-FCC9-4713-9C3D-7E3583BAF27D}" xr6:coauthVersionLast="47" xr6:coauthVersionMax="47" xr10:uidLastSave="{00000000-0000-0000-0000-000000000000}"/>
  <bookViews>
    <workbookView xWindow="-110" yWindow="-110" windowWidth="19420" windowHeight="10420" xr2:uid="{3D406086-5947-4292-8653-EF00684701A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6" i="1" l="1"/>
  <c r="C66" i="1"/>
  <c r="B66" i="1"/>
  <c r="D65" i="1"/>
  <c r="C65" i="1"/>
  <c r="B65" i="1"/>
  <c r="D64" i="1"/>
  <c r="C64" i="1"/>
  <c r="B64" i="1"/>
  <c r="E63" i="1"/>
  <c r="D63" i="1"/>
  <c r="C63" i="1"/>
  <c r="B63" i="1"/>
  <c r="E62" i="1"/>
  <c r="D62" i="1"/>
  <c r="C62" i="1"/>
  <c r="B62" i="1"/>
  <c r="F61" i="1"/>
  <c r="E61" i="1"/>
  <c r="D61" i="1"/>
  <c r="C61" i="1"/>
  <c r="B61" i="1"/>
  <c r="F60" i="1"/>
  <c r="E60" i="1"/>
  <c r="D60" i="1"/>
  <c r="C60" i="1"/>
  <c r="B60" i="1"/>
  <c r="F59" i="1"/>
  <c r="E59" i="1"/>
  <c r="D59" i="1"/>
  <c r="C59" i="1"/>
  <c r="B59" i="1"/>
  <c r="F58" i="1"/>
  <c r="E58" i="1"/>
  <c r="D58" i="1"/>
  <c r="C58" i="1"/>
  <c r="B58" i="1"/>
  <c r="F57" i="1"/>
  <c r="E57" i="1"/>
  <c r="D57" i="1"/>
  <c r="C57" i="1"/>
  <c r="B57" i="1"/>
  <c r="F56" i="1"/>
  <c r="E56" i="1"/>
  <c r="D56" i="1"/>
  <c r="C56" i="1"/>
  <c r="B56" i="1"/>
  <c r="B45" i="1"/>
  <c r="C44" i="1"/>
  <c r="B44" i="1"/>
  <c r="E43" i="1"/>
  <c r="D43" i="1"/>
  <c r="C43" i="1"/>
  <c r="B43" i="1"/>
  <c r="F42" i="1"/>
  <c r="E42" i="1"/>
  <c r="D42" i="1"/>
  <c r="C42" i="1"/>
  <c r="B42" i="1"/>
  <c r="G41" i="1"/>
  <c r="F41" i="1"/>
  <c r="E41" i="1"/>
  <c r="D41" i="1"/>
  <c r="C41" i="1"/>
  <c r="B41" i="1"/>
  <c r="G40" i="1"/>
  <c r="F40" i="1"/>
  <c r="E40" i="1"/>
  <c r="D40" i="1"/>
  <c r="C40" i="1"/>
  <c r="B40" i="1"/>
  <c r="G39" i="1"/>
  <c r="F39" i="1"/>
  <c r="E39" i="1"/>
  <c r="D39" i="1"/>
  <c r="C39" i="1"/>
  <c r="B39" i="1"/>
  <c r="G38" i="1"/>
  <c r="F38" i="1"/>
  <c r="E38" i="1"/>
  <c r="D38" i="1"/>
  <c r="C38" i="1"/>
  <c r="B38" i="1"/>
  <c r="G37" i="1"/>
  <c r="F37" i="1"/>
  <c r="E37" i="1"/>
  <c r="D37" i="1"/>
  <c r="C37" i="1"/>
  <c r="B37" i="1"/>
  <c r="G36" i="1"/>
  <c r="G47" i="1" s="1"/>
  <c r="F36" i="1"/>
  <c r="F47" i="1" s="1"/>
  <c r="E36" i="1"/>
  <c r="E47" i="1" s="1"/>
  <c r="D36" i="1"/>
  <c r="C36" i="1"/>
  <c r="C47" i="1" s="1"/>
  <c r="B36" i="1"/>
  <c r="J27" i="1"/>
  <c r="I27" i="1"/>
  <c r="H27" i="1"/>
  <c r="G27" i="1"/>
  <c r="F27" i="1"/>
  <c r="E27" i="1"/>
  <c r="D27" i="1"/>
  <c r="C27" i="1"/>
  <c r="B27" i="1"/>
  <c r="J26" i="1"/>
  <c r="I26" i="1"/>
  <c r="H26" i="1"/>
  <c r="G26" i="1"/>
  <c r="F26" i="1"/>
  <c r="E26" i="1"/>
  <c r="D26" i="1"/>
  <c r="C26" i="1"/>
  <c r="B26" i="1"/>
  <c r="J25" i="1"/>
  <c r="I25" i="1"/>
  <c r="H25" i="1"/>
  <c r="G25" i="1"/>
  <c r="F25" i="1"/>
  <c r="E25" i="1"/>
  <c r="D25" i="1"/>
  <c r="C25" i="1"/>
  <c r="B25" i="1"/>
  <c r="J24" i="1"/>
  <c r="I24" i="1"/>
  <c r="H24" i="1"/>
  <c r="G24" i="1"/>
  <c r="F24" i="1"/>
  <c r="E24" i="1"/>
  <c r="D24" i="1"/>
  <c r="C24" i="1"/>
  <c r="J23" i="1"/>
  <c r="I23" i="1"/>
  <c r="H23" i="1"/>
  <c r="G23" i="1"/>
  <c r="F23" i="1"/>
  <c r="E23" i="1"/>
  <c r="D23" i="1"/>
  <c r="C23" i="1"/>
  <c r="J22" i="1"/>
  <c r="I22" i="1"/>
  <c r="H22" i="1"/>
  <c r="G22" i="1"/>
  <c r="F22" i="1"/>
  <c r="E22" i="1"/>
  <c r="D22" i="1"/>
  <c r="C22" i="1"/>
  <c r="J21" i="1"/>
  <c r="I21" i="1"/>
  <c r="H21" i="1"/>
  <c r="G21" i="1"/>
  <c r="F21" i="1"/>
  <c r="E21" i="1"/>
  <c r="D21" i="1"/>
  <c r="C21" i="1"/>
  <c r="J20" i="1"/>
  <c r="I20" i="1"/>
  <c r="H20" i="1"/>
  <c r="G20" i="1"/>
  <c r="F20" i="1"/>
  <c r="E20" i="1"/>
  <c r="D20" i="1"/>
  <c r="C20" i="1"/>
  <c r="J19" i="1"/>
  <c r="H19" i="1"/>
  <c r="G19" i="1"/>
  <c r="F19" i="1"/>
  <c r="E19" i="1"/>
  <c r="D19" i="1"/>
  <c r="C19" i="1"/>
  <c r="B19" i="1"/>
  <c r="J18" i="1"/>
  <c r="H18" i="1"/>
  <c r="G18" i="1"/>
  <c r="F18" i="1"/>
  <c r="E18" i="1"/>
  <c r="D18" i="1"/>
  <c r="C18" i="1"/>
  <c r="B18" i="1"/>
  <c r="J17" i="1"/>
  <c r="H17" i="1"/>
  <c r="G17" i="1"/>
  <c r="F17" i="1"/>
  <c r="E17" i="1"/>
  <c r="D17" i="1"/>
  <c r="C17" i="1"/>
  <c r="B17" i="1"/>
  <c r="J16" i="1"/>
  <c r="H16" i="1"/>
  <c r="H29" i="1" s="1"/>
  <c r="G16" i="1"/>
  <c r="F16" i="1"/>
  <c r="F29" i="1" s="1"/>
  <c r="E16" i="1"/>
  <c r="D16" i="1"/>
  <c r="D29" i="1" s="1"/>
  <c r="C16" i="1"/>
  <c r="B16" i="1"/>
  <c r="B29" i="1" s="1"/>
  <c r="C29" i="1" l="1"/>
  <c r="E29" i="1"/>
  <c r="G29" i="1"/>
  <c r="J29" i="1"/>
  <c r="I29" i="1"/>
  <c r="B47" i="1"/>
  <c r="D47" i="1"/>
  <c r="B68" i="1"/>
  <c r="D68" i="1"/>
  <c r="F68" i="1"/>
  <c r="C68" i="1"/>
  <c r="E68" i="1"/>
</calcChain>
</file>

<file path=xl/sharedStrings.xml><?xml version="1.0" encoding="utf-8"?>
<sst xmlns="http://schemas.openxmlformats.org/spreadsheetml/2006/main" count="88" uniqueCount="55">
  <si>
    <t>Gamecock Guarantee Program</t>
  </si>
  <si>
    <t>Facts and Figures at a Glance</t>
  </si>
  <si>
    <t>Participant Information</t>
  </si>
  <si>
    <t>Total Participants</t>
  </si>
  <si>
    <t>Gender</t>
  </si>
  <si>
    <t>Race</t>
  </si>
  <si>
    <t>Male</t>
  </si>
  <si>
    <t>Female</t>
  </si>
  <si>
    <t>African American</t>
  </si>
  <si>
    <t>Caucasian</t>
  </si>
  <si>
    <t>Hispanic</t>
  </si>
  <si>
    <t>Asian</t>
  </si>
  <si>
    <t>Two or more races</t>
  </si>
  <si>
    <t>Other/Not Reported</t>
  </si>
  <si>
    <t>2013 Cohort</t>
  </si>
  <si>
    <t>NA</t>
  </si>
  <si>
    <t>2014 Cohort</t>
  </si>
  <si>
    <t>2015 Cohort</t>
  </si>
  <si>
    <t>2016 Cohort</t>
  </si>
  <si>
    <t xml:space="preserve"> 2017 Cohort</t>
  </si>
  <si>
    <t>2018 Cohort</t>
  </si>
  <si>
    <t>2019 Cohort</t>
  </si>
  <si>
    <t>2020 Cohort</t>
  </si>
  <si>
    <t>2021 Cohort</t>
  </si>
  <si>
    <t>2022 Cohort</t>
  </si>
  <si>
    <t>2023 Cohort</t>
  </si>
  <si>
    <t>2024 Cohort</t>
  </si>
  <si>
    <t>Overall</t>
  </si>
  <si>
    <t>Since the program's inception in 2008, the Gamecock Guarantee has served a total of 2419 students.</t>
  </si>
  <si>
    <t>Participant Academic Performance</t>
  </si>
  <si>
    <t>Retention Rate</t>
  </si>
  <si>
    <t>Four-Year Graduation Rate</t>
  </si>
  <si>
    <t>Five-Year Graduation Rate</t>
  </si>
  <si>
    <t>Six-Year Graduation Rate</t>
  </si>
  <si>
    <t>Two-Year</t>
  </si>
  <si>
    <t>Three-Year</t>
  </si>
  <si>
    <t>Four-Year</t>
  </si>
  <si>
    <t xml:space="preserve"> 2018 Cohort</t>
  </si>
  <si>
    <t xml:space="preserve"> 2019 Cohort</t>
  </si>
  <si>
    <t xml:space="preserve"> 2020 Cohort</t>
  </si>
  <si>
    <t xml:space="preserve"> 2021 Cohort</t>
  </si>
  <si>
    <t xml:space="preserve"> 2022 Cohort</t>
  </si>
  <si>
    <t>Gamecock Guarantee</t>
  </si>
  <si>
    <t xml:space="preserve">USC Columbia Pell Recipients* </t>
  </si>
  <si>
    <t>USC Columbia Overall*</t>
  </si>
  <si>
    <t>*USC Columbia and Pell Recipient Overall Data from Office of Institutional Research, Assessment, and Analytics</t>
  </si>
  <si>
    <t>Participant Aid Information</t>
  </si>
  <si>
    <t>Freshman Year Gift Aid as a Percent of Total Award</t>
  </si>
  <si>
    <t>Freshman Year Self-Help Aid as a Percent of Total Award</t>
  </si>
  <si>
    <t>Freshman to Sophomore LIFE Scholarship Retention Rates</t>
  </si>
  <si>
    <t>Average Student Loan Debt at Graduation (Students Graduating in Four Years)</t>
  </si>
  <si>
    <t>Average Student Loan Debt at Graduation (Students Graduating in Five to Six Years)</t>
  </si>
  <si>
    <t xml:space="preserve"> 2023 Cohort</t>
  </si>
  <si>
    <r>
      <rPr>
        <b/>
        <sz val="11"/>
        <color theme="1"/>
        <rFont val="Aptos Narrow"/>
        <family val="2"/>
        <scheme val="minor"/>
      </rPr>
      <t>Report Description:</t>
    </r>
    <r>
      <rPr>
        <sz val="11"/>
        <color theme="1"/>
        <rFont val="Aptos Narrow"/>
        <family val="2"/>
        <scheme val="minor"/>
      </rPr>
      <t xml:space="preserve">  This report summarizes participant information, including, academic performance, and aid information for students in the Gamecock Guarantee Program.  Gamecock Guarantee participants are regularly admitted South Carolina residents who are considered first-generation college students and whose families’ adjusted gross incomes at the time they join the program is equal to or less than 150% of the poverty level.</t>
    </r>
  </si>
  <si>
    <t>Additional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</si>
</sst>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s>
  <fonts count="12"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u/>
      <sz val="11"/>
      <color theme="10"/>
      <name val="Aptos Narrow"/>
      <family val="2"/>
      <scheme val="minor"/>
    </font>
    <font>
      <sz val="10"/>
      <color theme="1"/>
      <name val="Tahoma"/>
      <family val="2"/>
    </font>
    <font>
      <b/>
      <sz val="14"/>
      <color theme="1"/>
      <name val="Tahoma"/>
      <family val="2"/>
    </font>
    <font>
      <sz val="14"/>
      <color theme="1"/>
      <name val="Aptos Narrow"/>
      <family val="2"/>
      <scheme val="minor"/>
    </font>
    <font>
      <sz val="11"/>
      <color theme="1" tint="4.9989318521683403E-2"/>
      <name val="Aptos Narrow"/>
      <family val="2"/>
      <scheme val="minor"/>
    </font>
    <font>
      <b/>
      <i/>
      <sz val="11"/>
      <color theme="1"/>
      <name val="Aptos Narrow"/>
      <family val="2"/>
      <scheme val="minor"/>
    </font>
    <font>
      <sz val="11"/>
      <color theme="9" tint="-0.499984740745262"/>
      <name val="Aptos Narrow"/>
      <family val="2"/>
      <scheme val="minor"/>
    </font>
    <font>
      <b/>
      <i/>
      <u/>
      <sz val="11"/>
      <color rgb="FFC00000"/>
      <name val="Aptos Narrow"/>
      <family val="2"/>
      <scheme val="minor"/>
    </font>
  </fonts>
  <fills count="4">
    <fill>
      <patternFill patternType="none"/>
    </fill>
    <fill>
      <patternFill patternType="gray125"/>
    </fill>
    <fill>
      <patternFill patternType="solid">
        <fgColor theme="1"/>
        <bgColor indexed="64"/>
      </patternFill>
    </fill>
    <fill>
      <patternFill patternType="solid">
        <fgColor theme="2" tint="-9.9978637043366805E-2"/>
        <bgColor indexed="64"/>
      </patternFill>
    </fill>
  </fills>
  <borders count="160">
    <border>
      <left/>
      <right/>
      <top/>
      <bottom/>
      <diagonal/>
    </border>
    <border>
      <left/>
      <right/>
      <top style="thin">
        <color theme="4"/>
      </top>
      <bottom style="double">
        <color theme="4"/>
      </bottom>
      <diagonal/>
    </border>
    <border>
      <left/>
      <right/>
      <top/>
      <bottom style="thick">
        <color rgb="FF63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theme="3" tint="0.39991454817346722"/>
      </left>
      <right style="double">
        <color theme="3" tint="0.39991454817346722"/>
      </right>
      <top style="double">
        <color theme="3" tint="0.39991454817346722"/>
      </top>
      <bottom/>
      <diagonal/>
    </border>
    <border>
      <left style="double">
        <color theme="3" tint="0.39991454817346722"/>
      </left>
      <right/>
      <top style="double">
        <color theme="3" tint="0.39991454817346722"/>
      </top>
      <bottom style="thin">
        <color theme="3" tint="0.39991454817346722"/>
      </bottom>
      <diagonal/>
    </border>
    <border>
      <left/>
      <right/>
      <top style="double">
        <color theme="3" tint="0.39991454817346722"/>
      </top>
      <bottom style="thin">
        <color theme="3" tint="0.39991454817346722"/>
      </bottom>
      <diagonal/>
    </border>
    <border>
      <left/>
      <right style="double">
        <color theme="3" tint="0.39991454817346722"/>
      </right>
      <top style="double">
        <color theme="3" tint="0.39991454817346722"/>
      </top>
      <bottom style="thin">
        <color theme="3" tint="0.39991454817346722"/>
      </bottom>
      <diagonal/>
    </border>
    <border>
      <left style="double">
        <color theme="3" tint="0.39991454817346722"/>
      </left>
      <right style="double">
        <color theme="3" tint="0.39991454817346722"/>
      </right>
      <top/>
      <bottom style="thin">
        <color theme="3" tint="0.39994506668294322"/>
      </bottom>
      <diagonal/>
    </border>
    <border>
      <left style="double">
        <color theme="3" tint="0.39991454817346722"/>
      </left>
      <right/>
      <top style="thin">
        <color theme="3" tint="0.39991454817346722"/>
      </top>
      <bottom style="thin">
        <color theme="3" tint="0.39991454817346722"/>
      </bottom>
      <diagonal/>
    </border>
    <border>
      <left style="thin">
        <color theme="3" tint="0.39988402966399123"/>
      </left>
      <right style="double">
        <color theme="3" tint="0.39991454817346722"/>
      </right>
      <top style="thin">
        <color theme="3" tint="0.39991454817346722"/>
      </top>
      <bottom style="thin">
        <color theme="3" tint="0.39991454817346722"/>
      </bottom>
      <diagonal/>
    </border>
    <border>
      <left style="double">
        <color theme="3" tint="0.39991454817346722"/>
      </left>
      <right style="thin">
        <color theme="3" tint="0.39991454817346722"/>
      </right>
      <top style="thin">
        <color theme="3" tint="0.39991454817346722"/>
      </top>
      <bottom style="thin">
        <color theme="3" tint="0.39991454817346722"/>
      </bottom>
      <diagonal/>
    </border>
    <border>
      <left style="thin">
        <color theme="3" tint="0.39991454817346722"/>
      </left>
      <right style="thin">
        <color theme="3" tint="0.39991454817346722"/>
      </right>
      <top style="thin">
        <color theme="3" tint="0.39991454817346722"/>
      </top>
      <bottom style="thin">
        <color theme="3" tint="0.39991454817346722"/>
      </bottom>
      <diagonal/>
    </border>
    <border>
      <left style="thin">
        <color theme="3" tint="0.39991454817346722"/>
      </left>
      <right/>
      <top style="thin">
        <color theme="3" tint="0.39991454817346722"/>
      </top>
      <bottom style="thin">
        <color theme="3" tint="0.39991454817346722"/>
      </bottom>
      <diagonal/>
    </border>
    <border>
      <left style="thin">
        <color theme="3" tint="0.39991454817346722"/>
      </left>
      <right style="double">
        <color theme="3" tint="0.39991454817346722"/>
      </right>
      <top style="thin">
        <color theme="3" tint="0.39991454817346722"/>
      </top>
      <bottom style="thin">
        <color theme="3" tint="0.39991454817346722"/>
      </bottom>
      <diagonal/>
    </border>
    <border>
      <left style="double">
        <color theme="3" tint="0.39991454817346722"/>
      </left>
      <right style="double">
        <color theme="3" tint="0.39991454817346722"/>
      </right>
      <top style="thin">
        <color theme="3" tint="0.39994506668294322"/>
      </top>
      <bottom style="thin">
        <color theme="3" tint="0.39994506668294322"/>
      </bottom>
      <diagonal/>
    </border>
    <border>
      <left style="double">
        <color theme="3" tint="0.39991454817346722"/>
      </left>
      <right/>
      <top style="thin">
        <color theme="3" tint="0.39994506668294322"/>
      </top>
      <bottom style="thin">
        <color theme="3" tint="0.39994506668294322"/>
      </bottom>
      <diagonal/>
    </border>
    <border>
      <left style="thin">
        <color theme="3" tint="0.39988402966399123"/>
      </left>
      <right style="double">
        <color theme="3" tint="0.39991454817346722"/>
      </right>
      <top style="thin">
        <color theme="3" tint="0.39994506668294322"/>
      </top>
      <bottom style="thin">
        <color theme="3" tint="0.39994506668294322"/>
      </bottom>
      <diagonal/>
    </border>
    <border>
      <left style="double">
        <color theme="3" tint="0.39991454817346722"/>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1454817346722"/>
      </right>
      <top style="thin">
        <color theme="3" tint="0.39994506668294322"/>
      </top>
      <bottom style="thin">
        <color theme="3" tint="0.39994506668294322"/>
      </bottom>
      <diagonal/>
    </border>
    <border>
      <left/>
      <right/>
      <top style="thin">
        <color theme="3" tint="0.39994506668294322"/>
      </top>
      <bottom style="thin">
        <color theme="3" tint="0.39994506668294322"/>
      </bottom>
      <diagonal/>
    </border>
    <border>
      <left style="thin">
        <color theme="3" tint="0.39988402966399123"/>
      </left>
      <right style="thin">
        <color theme="3" tint="0.39991454817346722"/>
      </right>
      <top style="thin">
        <color theme="3" tint="0.39991454817346722"/>
      </top>
      <bottom style="thin">
        <color theme="3" tint="0.39991454817346722"/>
      </bottom>
      <diagonal/>
    </border>
    <border>
      <left/>
      <right/>
      <top style="thin">
        <color theme="3" tint="0.39991454817346722"/>
      </top>
      <bottom style="thin">
        <color theme="3" tint="0.39991454817346722"/>
      </bottom>
      <diagonal/>
    </border>
    <border>
      <left style="double">
        <color theme="3" tint="0.39991454817346722"/>
      </left>
      <right style="double">
        <color theme="3" tint="0.39991454817346722"/>
      </right>
      <top style="thin">
        <color theme="3" tint="0.39994506668294322"/>
      </top>
      <bottom/>
      <diagonal/>
    </border>
    <border>
      <left style="double">
        <color theme="3" tint="0.39982299264503923"/>
      </left>
      <right style="double">
        <color theme="3" tint="0.39988402966399123"/>
      </right>
      <top style="thin">
        <color theme="3" tint="0.39991454817346722"/>
      </top>
      <bottom style="thin">
        <color theme="3" tint="0.39991454817346722"/>
      </bottom>
      <diagonal/>
    </border>
    <border>
      <left/>
      <right/>
      <top style="thin">
        <color theme="3" tint="0.39994506668294322"/>
      </top>
      <bottom/>
      <diagonal/>
    </border>
    <border>
      <left style="double">
        <color theme="3" tint="0.39991454817346722"/>
      </left>
      <right/>
      <top style="thin">
        <color theme="3" tint="0.39994506668294322"/>
      </top>
      <bottom/>
      <diagonal/>
    </border>
    <border>
      <left style="thin">
        <color theme="3" tint="0.39988402966399123"/>
      </left>
      <right style="double">
        <color theme="3" tint="0.39991454817346722"/>
      </right>
      <top style="thin">
        <color theme="3" tint="0.39994506668294322"/>
      </top>
      <bottom/>
      <diagonal/>
    </border>
    <border>
      <left style="double">
        <color theme="3" tint="0.39991454817346722"/>
      </left>
      <right style="thin">
        <color theme="3" tint="0.39988402966399123"/>
      </right>
      <top style="thin">
        <color theme="3" tint="0.39994506668294322"/>
      </top>
      <bottom style="thin">
        <color theme="3" tint="0.39994506668294322"/>
      </bottom>
      <diagonal/>
    </border>
    <border>
      <left style="thin">
        <color theme="3" tint="0.39988402966399123"/>
      </left>
      <right style="thin">
        <color theme="3" tint="0.39985351115451523"/>
      </right>
      <top style="thin">
        <color theme="3" tint="0.39994506668294322"/>
      </top>
      <bottom style="thin">
        <color theme="3" tint="0.39994506668294322"/>
      </bottom>
      <diagonal/>
    </border>
    <border>
      <left style="thin">
        <color theme="3" tint="0.39985351115451523"/>
      </left>
      <right style="thin">
        <color theme="3" tint="0.39982299264503923"/>
      </right>
      <top style="thin">
        <color theme="3" tint="0.39994506668294322"/>
      </top>
      <bottom style="thin">
        <color theme="3" tint="0.39994506668294322"/>
      </bottom>
      <diagonal/>
    </border>
    <border>
      <left style="thin">
        <color theme="3" tint="0.39982299264503923"/>
      </left>
      <right style="thin">
        <color theme="3" tint="0.39979247413556324"/>
      </right>
      <top style="thin">
        <color theme="3" tint="0.39991454817346722"/>
      </top>
      <bottom style="thin">
        <color theme="3" tint="0.39994506668294322"/>
      </bottom>
      <diagonal/>
    </border>
    <border>
      <left style="thin">
        <color theme="3" tint="0.39979247413556324"/>
      </left>
      <right style="thin">
        <color theme="3" tint="0.39976195562608724"/>
      </right>
      <top style="thin">
        <color theme="3" tint="0.39991454817346722"/>
      </top>
      <bottom style="thin">
        <color theme="3" tint="0.39991454817346722"/>
      </bottom>
      <diagonal/>
    </border>
    <border>
      <left/>
      <right style="double">
        <color theme="3" tint="0.39991454817346722"/>
      </right>
      <top style="thin">
        <color theme="3" tint="0.39994506668294322"/>
      </top>
      <bottom/>
      <diagonal/>
    </border>
    <border>
      <left style="double">
        <color theme="3" tint="0.39988402966399123"/>
      </left>
      <right style="double">
        <color theme="3" tint="0.39988402966399123"/>
      </right>
      <top style="thin">
        <color theme="3" tint="0.39991454817346722"/>
      </top>
      <bottom/>
      <diagonal/>
    </border>
    <border>
      <left style="double">
        <color theme="3" tint="0.39991454817346722"/>
      </left>
      <right style="thin">
        <color theme="3" tint="0.39988402966399123"/>
      </right>
      <top style="thin">
        <color theme="3" tint="0.39994506668294322"/>
      </top>
      <bottom/>
      <diagonal/>
    </border>
    <border>
      <left style="thin">
        <color theme="3" tint="0.39988402966399123"/>
      </left>
      <right style="thin">
        <color theme="3" tint="0.39985351115451523"/>
      </right>
      <top style="thin">
        <color theme="3" tint="0.39994506668294322"/>
      </top>
      <bottom/>
      <diagonal/>
    </border>
    <border>
      <left style="thin">
        <color theme="3" tint="0.39985351115451523"/>
      </left>
      <right style="thin">
        <color theme="3" tint="0.39982299264503923"/>
      </right>
      <top style="thin">
        <color theme="3" tint="0.39994506668294322"/>
      </top>
      <bottom/>
      <diagonal/>
    </border>
    <border>
      <left style="thin">
        <color theme="3" tint="0.39982299264503923"/>
      </left>
      <right style="thin">
        <color theme="3" tint="0.39979247413556324"/>
      </right>
      <top style="thin">
        <color theme="3" tint="0.39994506668294322"/>
      </top>
      <bottom/>
      <diagonal/>
    </border>
    <border>
      <left style="thin">
        <color theme="3" tint="0.39979247413556324"/>
      </left>
      <right style="thin">
        <color theme="3" tint="0.39976195562608724"/>
      </right>
      <top style="thin">
        <color theme="3" tint="0.39991454817346722"/>
      </top>
      <bottom style="thin">
        <color theme="3" tint="0.39976195562608724"/>
      </bottom>
      <diagonal/>
    </border>
    <border>
      <left style="double">
        <color theme="3" tint="0.39960936307870726"/>
      </left>
      <right style="double">
        <color theme="3" tint="0.39970091860713525"/>
      </right>
      <top style="thin">
        <color theme="3" tint="0.39973143711661124"/>
      </top>
      <bottom/>
      <diagonal/>
    </border>
    <border>
      <left style="double">
        <color theme="3" tint="0.39970091860713525"/>
      </left>
      <right style="double">
        <color theme="3" tint="0.39979247413556324"/>
      </right>
      <top style="thin">
        <color theme="3" tint="0.39970091860713525"/>
      </top>
      <bottom/>
      <diagonal/>
    </border>
    <border>
      <left style="double">
        <color theme="3" tint="0.39979247413556324"/>
      </left>
      <right style="thin">
        <color theme="3" tint="0.39976195562608724"/>
      </right>
      <top style="thin">
        <color theme="3" tint="0.39976195562608724"/>
      </top>
      <bottom/>
      <diagonal/>
    </border>
    <border>
      <left/>
      <right/>
      <top style="thin">
        <color theme="3" tint="0.39976195562608724"/>
      </top>
      <bottom/>
      <diagonal/>
    </border>
    <border>
      <left style="double">
        <color theme="3" tint="0.39973143711661124"/>
      </left>
      <right style="thin">
        <color theme="3" tint="0.39976195562608724"/>
      </right>
      <top style="thin">
        <color theme="3" tint="0.39976195562608724"/>
      </top>
      <bottom/>
      <diagonal/>
    </border>
    <border>
      <left style="thin">
        <color theme="3" tint="0.39976195562608724"/>
      </left>
      <right style="thin">
        <color theme="3" tint="0.39976195562608724"/>
      </right>
      <top style="thin">
        <color theme="3" tint="0.39976195562608724"/>
      </top>
      <bottom/>
      <diagonal/>
    </border>
    <border>
      <left style="thin">
        <color theme="3" tint="0.39976195562608724"/>
      </left>
      <right/>
      <top style="thin">
        <color theme="3" tint="0.39976195562608724"/>
      </top>
      <bottom/>
      <diagonal/>
    </border>
    <border>
      <left style="thin">
        <color theme="3" tint="0.39976195562608724"/>
      </left>
      <right style="double">
        <color theme="3" tint="0.39973143711661124"/>
      </right>
      <top style="thin">
        <color theme="3" tint="0.39976195562608724"/>
      </top>
      <bottom/>
      <diagonal/>
    </border>
    <border>
      <left style="double">
        <color theme="3" tint="0.39985351115451523"/>
      </left>
      <right style="double">
        <color theme="3" tint="0.39985351115451523"/>
      </right>
      <top style="thin">
        <color theme="3" tint="0.39988402966399123"/>
      </top>
      <bottom style="thin">
        <color theme="3" tint="0.39988402966399123"/>
      </bottom>
      <diagonal/>
    </border>
    <border>
      <left/>
      <right style="double">
        <color theme="3" tint="0.39985351115451523"/>
      </right>
      <top style="thin">
        <color theme="3" tint="0.39988402966399123"/>
      </top>
      <bottom style="thin">
        <color theme="3" tint="0.39988402966399123"/>
      </bottom>
      <diagonal/>
    </border>
    <border>
      <left/>
      <right style="thin">
        <color theme="3" tint="0.39988402966399123"/>
      </right>
      <top style="thin">
        <color theme="3" tint="0.39988402966399123"/>
      </top>
      <bottom style="thin">
        <color theme="3" tint="0.39988402966399123"/>
      </bottom>
      <diagonal/>
    </border>
    <border>
      <left style="thin">
        <color theme="3" tint="0.39988402966399123"/>
      </left>
      <right style="double">
        <color theme="3" tint="0.39985351115451523"/>
      </right>
      <top style="thin">
        <color theme="3" tint="0.39988402966399123"/>
      </top>
      <bottom style="thin">
        <color theme="3" tint="0.39988402966399123"/>
      </bottom>
      <diagonal/>
    </border>
    <border>
      <left style="thin">
        <color theme="3" tint="0.39988402966399123"/>
      </left>
      <right style="thin">
        <color theme="3" tint="0.39988402966399123"/>
      </right>
      <top style="thin">
        <color theme="3" tint="0.39988402966399123"/>
      </top>
      <bottom style="thin">
        <color theme="3" tint="0.39988402966399123"/>
      </bottom>
      <diagonal/>
    </border>
    <border>
      <left style="thin">
        <color theme="3" tint="0.39988402966399123"/>
      </left>
      <right/>
      <top style="thin">
        <color theme="3" tint="0.39988402966399123"/>
      </top>
      <bottom style="thin">
        <color theme="3" tint="0.39988402966399123"/>
      </bottom>
      <diagonal/>
    </border>
    <border>
      <left style="double">
        <color theme="3" tint="0.39985351115451523"/>
      </left>
      <right style="double">
        <color theme="3" tint="0.39985351115451523"/>
      </right>
      <top style="thin">
        <color theme="3" tint="0.39988402966399123"/>
      </top>
      <bottom style="thin">
        <color theme="3" tint="0.39985351115451523"/>
      </bottom>
      <diagonal/>
    </border>
    <border>
      <left/>
      <right style="thin">
        <color theme="3" tint="0.39985351115451523"/>
      </right>
      <top style="thin">
        <color theme="3" tint="0.39988402966399123"/>
      </top>
      <bottom style="thin">
        <color theme="3" tint="0.39985351115451523"/>
      </bottom>
      <diagonal/>
    </border>
    <border>
      <left style="thin">
        <color theme="3" tint="0.39985351115451523"/>
      </left>
      <right style="thin">
        <color theme="3" tint="0.39985351115451523"/>
      </right>
      <top style="thin">
        <color theme="3" tint="0.39988402966399123"/>
      </top>
      <bottom style="thin">
        <color theme="3" tint="0.39985351115451523"/>
      </bottom>
      <diagonal/>
    </border>
    <border>
      <left style="thin">
        <color theme="3" tint="0.39985351115451523"/>
      </left>
      <right style="double">
        <color theme="3" tint="0.39982299264503923"/>
      </right>
      <top style="thin">
        <color theme="3" tint="0.39988402966399123"/>
      </top>
      <bottom style="thin">
        <color theme="3" tint="0.39985351115451523"/>
      </bottom>
      <diagonal/>
    </border>
    <border>
      <left style="thin">
        <color theme="3" tint="0.39985351115451523"/>
      </left>
      <right/>
      <top style="thin">
        <color theme="3" tint="0.39988402966399123"/>
      </top>
      <bottom style="thin">
        <color theme="3" tint="0.39985351115451523"/>
      </bottom>
      <diagonal/>
    </border>
    <border>
      <left style="thin">
        <color theme="3" tint="0.39985351115451523"/>
      </left>
      <right style="double">
        <color theme="3" tint="0.39985351115451523"/>
      </right>
      <top style="thin">
        <color theme="3" tint="0.39988402966399123"/>
      </top>
      <bottom style="thin">
        <color theme="3" tint="0.39985351115451523"/>
      </bottom>
      <diagonal/>
    </border>
    <border>
      <left style="double">
        <color theme="3" tint="0.39985351115451523"/>
      </left>
      <right style="double">
        <color theme="3" tint="0.39982299264503923"/>
      </right>
      <top style="thin">
        <color theme="3" tint="0.39985351115451523"/>
      </top>
      <bottom style="thin">
        <color theme="4"/>
      </bottom>
      <diagonal/>
    </border>
    <border>
      <left style="double">
        <color theme="3" tint="0.39982299264503923"/>
      </left>
      <right style="thin">
        <color theme="3" tint="0.39979247413556324"/>
      </right>
      <top style="thin">
        <color theme="3" tint="0.39985351115451523"/>
      </top>
      <bottom style="thin">
        <color theme="4"/>
      </bottom>
      <diagonal/>
    </border>
    <border>
      <left style="thin">
        <color theme="3" tint="0.39979247413556324"/>
      </left>
      <right style="double">
        <color theme="3" tint="0.39976195562608724"/>
      </right>
      <top style="thin">
        <color theme="3" tint="0.39985351115451523"/>
      </top>
      <bottom style="thin">
        <color theme="4"/>
      </bottom>
      <diagonal/>
    </border>
    <border>
      <left style="double">
        <color theme="3" tint="0.39976195562608724"/>
      </left>
      <right style="thin">
        <color theme="3" tint="0.39973143711661124"/>
      </right>
      <top style="thin">
        <color theme="3" tint="0.39985351115451523"/>
      </top>
      <bottom style="thin">
        <color theme="4"/>
      </bottom>
      <diagonal/>
    </border>
    <border>
      <left style="thin">
        <color theme="3" tint="0.39973143711661124"/>
      </left>
      <right style="thin">
        <color theme="3" tint="0.39970091860713525"/>
      </right>
      <top style="thin">
        <color theme="3" tint="0.39985351115451523"/>
      </top>
      <bottom style="thin">
        <color theme="4"/>
      </bottom>
      <diagonal/>
    </border>
    <border>
      <left style="thin">
        <color theme="3" tint="0.39970091860713525"/>
      </left>
      <right style="thin">
        <color theme="3" tint="0.39967040009765925"/>
      </right>
      <top style="thin">
        <color theme="3" tint="0.39985351115451523"/>
      </top>
      <bottom style="thin">
        <color theme="4"/>
      </bottom>
      <diagonal/>
    </border>
    <border>
      <left style="thin">
        <color theme="3" tint="0.39967040009765925"/>
      </left>
      <right style="thin">
        <color theme="3" tint="0.39963988158818325"/>
      </right>
      <top style="thin">
        <color theme="3" tint="0.39985351115451523"/>
      </top>
      <bottom style="thin">
        <color theme="4"/>
      </bottom>
      <diagonal/>
    </border>
    <border>
      <left/>
      <right style="thin">
        <color theme="3" tint="0.39973143711661124"/>
      </right>
      <top style="thin">
        <color theme="3" tint="0.39985351115451523"/>
      </top>
      <bottom style="thin">
        <color theme="4"/>
      </bottom>
      <diagonal/>
    </border>
    <border>
      <left style="thin">
        <color theme="3" tint="0.39973143711661124"/>
      </left>
      <right style="double">
        <color theme="3" tint="0.39970091860713525"/>
      </right>
      <top style="thin">
        <color theme="3" tint="0.39985351115451523"/>
      </top>
      <bottom style="thin">
        <color theme="4"/>
      </bottom>
      <diagonal/>
    </border>
    <border>
      <left style="double">
        <color theme="3" tint="0.39982299264503923"/>
      </left>
      <right style="double">
        <color theme="3" tint="0.39985351115451523"/>
      </right>
      <top style="thin">
        <color theme="3" tint="0.39979247413556324"/>
      </top>
      <bottom style="thin">
        <color theme="4"/>
      </bottom>
      <diagonal/>
    </border>
    <border>
      <left style="double">
        <color theme="4"/>
      </left>
      <right style="double">
        <color theme="4"/>
      </right>
      <top style="thin">
        <color theme="4"/>
      </top>
      <bottom style="thin">
        <color theme="4"/>
      </bottom>
      <diagonal/>
    </border>
    <border>
      <left style="double">
        <color theme="4"/>
      </left>
      <right style="thin">
        <color theme="4"/>
      </right>
      <top style="thin">
        <color theme="4"/>
      </top>
      <bottom style="thin">
        <color theme="4"/>
      </bottom>
      <diagonal/>
    </border>
    <border>
      <left/>
      <right style="double">
        <color theme="4"/>
      </right>
      <top style="thin">
        <color theme="4"/>
      </top>
      <bottom style="thin">
        <color theme="4"/>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double">
        <color theme="3" tint="0.39991454817346722"/>
      </left>
      <right style="double">
        <color theme="3" tint="0.39991454817346722"/>
      </right>
      <top/>
      <bottom style="double">
        <color theme="3" tint="0.39988402966399123"/>
      </bottom>
      <diagonal/>
    </border>
    <border>
      <left/>
      <right/>
      <top style="double">
        <color theme="3" tint="0.39988402966399123"/>
      </top>
      <bottom/>
      <diagonal/>
    </border>
    <border>
      <left/>
      <right style="double">
        <color theme="3" tint="0.39988402966399123"/>
      </right>
      <top style="double">
        <color theme="3" tint="0.39991454817346722"/>
      </top>
      <bottom style="thin">
        <color theme="3" tint="0.39991454817346722"/>
      </bottom>
      <diagonal/>
    </border>
    <border>
      <left style="double">
        <color theme="3" tint="0.39988402966399123"/>
      </left>
      <right style="double">
        <color theme="3" tint="0.39985351115451523"/>
      </right>
      <top style="double">
        <color theme="3" tint="0.39985351115451523"/>
      </top>
      <bottom/>
      <diagonal/>
    </border>
    <border>
      <left style="thin">
        <color theme="3" tint="0.39991454817346722"/>
      </left>
      <right style="double">
        <color theme="3" tint="0.39988402966399123"/>
      </right>
      <top style="thin">
        <color theme="3" tint="0.39991454817346722"/>
      </top>
      <bottom style="thin">
        <color theme="3" tint="0.39991454817346722"/>
      </bottom>
      <diagonal/>
    </border>
    <border>
      <left style="double">
        <color theme="3" tint="0.39988402966399123"/>
      </left>
      <right style="double">
        <color theme="3" tint="0.39985351115451523"/>
      </right>
      <top/>
      <bottom style="thin">
        <color theme="3" tint="0.39985351115451523"/>
      </bottom>
      <diagonal/>
    </border>
    <border>
      <left style="double">
        <color theme="3" tint="0.39988402966399123"/>
      </left>
      <right style="double">
        <color theme="3" tint="0.39985351115451523"/>
      </right>
      <top style="thin">
        <color theme="3" tint="0.39985351115451523"/>
      </top>
      <bottom style="thin">
        <color theme="3" tint="0.39985351115451523"/>
      </bottom>
      <diagonal/>
    </border>
    <border>
      <left style="thin">
        <color theme="3" tint="0.39991454817346722"/>
      </left>
      <right style="thin">
        <color theme="3" tint="0.39988402966399123"/>
      </right>
      <top style="thin">
        <color theme="3" tint="0.39991454817346722"/>
      </top>
      <bottom style="thin">
        <color theme="3" tint="0.39991454817346722"/>
      </bottom>
      <diagonal/>
    </border>
    <border>
      <left style="thin">
        <color theme="3" tint="0.39988402966399123"/>
      </left>
      <right style="double">
        <color theme="3" tint="0.39985351115451523"/>
      </right>
      <top style="thin">
        <color theme="3" tint="0.39991454817346722"/>
      </top>
      <bottom style="thin">
        <color theme="3" tint="0.39991454817346722"/>
      </bottom>
      <diagonal/>
    </border>
    <border>
      <left/>
      <right style="double">
        <color theme="3" tint="0.39985351115451523"/>
      </right>
      <top/>
      <bottom/>
      <diagonal/>
    </border>
    <border>
      <left style="double">
        <color theme="3" tint="0.39970091860713525"/>
      </left>
      <right style="thin">
        <color theme="3" tint="0.39967040009765925"/>
      </right>
      <top style="thin">
        <color theme="3" tint="0.39991454817346722"/>
      </top>
      <bottom/>
      <diagonal/>
    </border>
    <border>
      <left style="thin">
        <color theme="3" tint="0.39967040009765925"/>
      </left>
      <right style="thin">
        <color theme="3" tint="0.39967040009765925"/>
      </right>
      <top style="thin">
        <color theme="3" tint="0.39991454817346722"/>
      </top>
      <bottom/>
      <diagonal/>
    </border>
    <border>
      <left style="thin">
        <color theme="3" tint="0.39967040009765925"/>
      </left>
      <right style="double">
        <color theme="3" tint="0.39963988158818325"/>
      </right>
      <top style="thin">
        <color theme="3" tint="0.39991454817346722"/>
      </top>
      <bottom/>
      <diagonal/>
    </border>
    <border>
      <left style="double">
        <color theme="3" tint="0.39963988158818325"/>
      </left>
      <right style="double">
        <color theme="3" tint="0.39960936307870726"/>
      </right>
      <top style="thin">
        <color theme="3" tint="0.39985351115451523"/>
      </top>
      <bottom style="thin">
        <color theme="3" tint="0.39982299264503923"/>
      </bottom>
      <diagonal/>
    </border>
    <border>
      <left style="double">
        <color theme="3" tint="0.39960936307870726"/>
      </left>
      <right style="double">
        <color theme="3" tint="0.39960936307870726"/>
      </right>
      <top style="thin">
        <color theme="3" tint="0.39985351115451523"/>
      </top>
      <bottom style="thin">
        <color theme="3" tint="0.39982299264503923"/>
      </bottom>
      <diagonal/>
    </border>
    <border>
      <left style="double">
        <color theme="3" tint="0.39960936307870726"/>
      </left>
      <right style="double">
        <color theme="3" tint="0.39970091860713525"/>
      </right>
      <top style="thin">
        <color theme="3" tint="0.39973143711661124"/>
      </top>
      <bottom style="thin">
        <color theme="3" tint="0.39957884456923126"/>
      </bottom>
      <diagonal/>
    </border>
    <border>
      <left style="double">
        <color theme="3" tint="0.39970091860713525"/>
      </left>
      <right style="thin">
        <color theme="3" tint="0.39967040009765925"/>
      </right>
      <top style="thin">
        <color theme="3" tint="0.39991454817346722"/>
      </top>
      <bottom style="thin">
        <color theme="3" tint="0.39957884456923126"/>
      </bottom>
      <diagonal/>
    </border>
    <border>
      <left style="thin">
        <color theme="3" tint="0.39967040009765925"/>
      </left>
      <right style="thin">
        <color theme="3" tint="0.39967040009765925"/>
      </right>
      <top style="thin">
        <color theme="3" tint="0.39991454817346722"/>
      </top>
      <bottom style="thin">
        <color theme="3" tint="0.39957884456923126"/>
      </bottom>
      <diagonal/>
    </border>
    <border>
      <left style="thin">
        <color theme="3" tint="0.39967040009765925"/>
      </left>
      <right style="double">
        <color theme="3" tint="0.39963988158818325"/>
      </right>
      <top style="thin">
        <color theme="3" tint="0.39991454817346722"/>
      </top>
      <bottom style="thin">
        <color theme="3" tint="0.39957884456923126"/>
      </bottom>
      <diagonal/>
    </border>
    <border>
      <left style="double">
        <color theme="3" tint="0.39954832605975527"/>
      </left>
      <right style="double">
        <color theme="3" tint="0.39954832605975527"/>
      </right>
      <top style="thin">
        <color theme="3" tint="0.39957884456923126"/>
      </top>
      <bottom style="thin">
        <color theme="3" tint="0.39982299264503923"/>
      </bottom>
      <diagonal/>
    </border>
    <border>
      <left style="double">
        <color theme="3" tint="0.39954832605975527"/>
      </left>
      <right style="thin">
        <color theme="3" tint="0.39951780755027927"/>
      </right>
      <top style="thin">
        <color theme="3" tint="0.39957884456923126"/>
      </top>
      <bottom style="thin">
        <color theme="3" tint="0.39982299264503923"/>
      </bottom>
      <diagonal/>
    </border>
    <border>
      <left style="thin">
        <color theme="3" tint="0.39951780755027927"/>
      </left>
      <right style="thin">
        <color theme="3" tint="0.39951780755027927"/>
      </right>
      <top style="thin">
        <color theme="3" tint="0.39957884456923126"/>
      </top>
      <bottom style="thin">
        <color theme="3" tint="0.39982299264503923"/>
      </bottom>
      <diagonal/>
    </border>
    <border>
      <left style="thin">
        <color theme="3" tint="0.39951780755027927"/>
      </left>
      <right style="double">
        <color theme="3" tint="0.39948728904080327"/>
      </right>
      <top style="thin">
        <color theme="3" tint="0.39957884456923126"/>
      </top>
      <bottom style="thin">
        <color theme="3" tint="0.39982299264503923"/>
      </bottom>
      <diagonal/>
    </border>
    <border>
      <left style="double">
        <color theme="3" tint="0.39948728904080327"/>
      </left>
      <right style="double">
        <color theme="3" tint="0.39945677053132728"/>
      </right>
      <top/>
      <bottom style="thin">
        <color theme="3" tint="0.39982299264503923"/>
      </bottom>
      <diagonal/>
    </border>
    <border>
      <left style="double">
        <color theme="3" tint="0.39945677053132728"/>
      </left>
      <right style="double">
        <color theme="3" tint="0.39945677053132728"/>
      </right>
      <top/>
      <bottom style="thin">
        <color theme="3" tint="0.39982299264503923"/>
      </bottom>
      <diagonal/>
    </border>
    <border>
      <left style="double">
        <color theme="3" tint="0.39973143711661124"/>
      </left>
      <right style="double">
        <color theme="3" tint="0.39979247413556324"/>
      </right>
      <top style="thin">
        <color theme="3" tint="0.39982299264503923"/>
      </top>
      <bottom style="thin">
        <color theme="3" tint="0.39982299264503923"/>
      </bottom>
      <diagonal/>
    </border>
    <border>
      <left style="double">
        <color theme="3" tint="0.39979247413556324"/>
      </left>
      <right style="thin">
        <color theme="3" tint="0.39976195562608724"/>
      </right>
      <top style="thin">
        <color theme="3" tint="0.39982299264503923"/>
      </top>
      <bottom style="thin">
        <color theme="3" tint="0.39982299264503923"/>
      </bottom>
      <diagonal/>
    </border>
    <border>
      <left style="thin">
        <color theme="3" tint="0.39976195562608724"/>
      </left>
      <right style="thin">
        <color theme="3" tint="0.39973143711661124"/>
      </right>
      <top style="thin">
        <color theme="3" tint="0.39982299264503923"/>
      </top>
      <bottom style="thin">
        <color theme="3" tint="0.39982299264503923"/>
      </bottom>
      <diagonal/>
    </border>
    <border>
      <left style="thin">
        <color theme="3" tint="0.39973143711661124"/>
      </left>
      <right style="double">
        <color theme="3" tint="0.39970091860713525"/>
      </right>
      <top style="thin">
        <color theme="3" tint="0.39982299264503923"/>
      </top>
      <bottom style="thin">
        <color theme="3" tint="0.39982299264503923"/>
      </bottom>
      <diagonal/>
    </border>
    <border>
      <left style="double">
        <color theme="3" tint="0.39970091860713525"/>
      </left>
      <right style="double">
        <color theme="3" tint="0.39967040009765925"/>
      </right>
      <top style="thin">
        <color theme="3" tint="0.39982299264503923"/>
      </top>
      <bottom style="thin">
        <color theme="3" tint="0.39982299264503923"/>
      </bottom>
      <diagonal/>
    </border>
    <border>
      <left style="double">
        <color theme="3" tint="0.39967040009765925"/>
      </left>
      <right style="double">
        <color theme="3" tint="0.39967040009765925"/>
      </right>
      <top style="thin">
        <color theme="3" tint="0.39982299264503923"/>
      </top>
      <bottom style="thin">
        <color theme="3" tint="0.39982299264503923"/>
      </bottom>
      <diagonal/>
    </border>
    <border>
      <left style="double">
        <color theme="3" tint="0.39985351115451523"/>
      </left>
      <right/>
      <top style="thin">
        <color theme="3" tint="0.39982299264503923"/>
      </top>
      <bottom style="thin">
        <color theme="3" tint="0.39994506668294322"/>
      </bottom>
      <diagonal/>
    </border>
    <border>
      <left/>
      <right/>
      <top style="thin">
        <color theme="3" tint="0.39982299264503923"/>
      </top>
      <bottom style="thin">
        <color theme="3" tint="0.39994506668294322"/>
      </bottom>
      <diagonal/>
    </border>
    <border>
      <left/>
      <right style="double">
        <color theme="3" tint="0.39982299264503923"/>
      </right>
      <top style="thin">
        <color theme="3" tint="0.39982299264503923"/>
      </top>
      <bottom style="thin">
        <color theme="3" tint="0.39994506668294322"/>
      </bottom>
      <diagonal/>
    </border>
    <border>
      <left style="double">
        <color theme="3" tint="0.39991454817346722"/>
      </left>
      <right style="double">
        <color theme="3" tint="0.39991454817346722"/>
      </right>
      <top style="thin">
        <color theme="3" tint="0.39994506668294322"/>
      </top>
      <bottom style="double">
        <color theme="3" tint="0.39988402966399123"/>
      </bottom>
      <diagonal/>
    </border>
    <border>
      <left style="double">
        <color theme="3" tint="0.39991454817346722"/>
      </left>
      <right style="double">
        <color theme="3" tint="0.39988402966399123"/>
      </right>
      <top style="double">
        <color theme="3" tint="0.39988402966399123"/>
      </top>
      <bottom style="double">
        <color theme="4"/>
      </bottom>
      <diagonal/>
    </border>
    <border>
      <left style="double">
        <color theme="3" tint="0.39988402966399123"/>
      </left>
      <right style="double">
        <color theme="3" tint="0.39988402966399123"/>
      </right>
      <top style="double">
        <color theme="3" tint="0.39988402966399123"/>
      </top>
      <bottom style="double">
        <color theme="4"/>
      </bottom>
      <diagonal/>
    </border>
    <border>
      <left/>
      <right style="double">
        <color theme="3" tint="0.39988402966399123"/>
      </right>
      <top style="double">
        <color theme="3" tint="0.39988402966399123"/>
      </top>
      <bottom style="double">
        <color theme="4"/>
      </bottom>
      <diagonal/>
    </border>
    <border>
      <left style="double">
        <color theme="3" tint="0.39991454817346722"/>
      </left>
      <right style="double">
        <color theme="3" tint="0.39988402966399123"/>
      </right>
      <top style="double">
        <color theme="3" tint="0.39991454817346722"/>
      </top>
      <bottom/>
      <diagonal/>
    </border>
    <border>
      <left style="double">
        <color theme="3" tint="0.39988402966399123"/>
      </left>
      <right/>
      <top style="double">
        <color theme="3" tint="0.39991454817346722"/>
      </top>
      <bottom/>
      <diagonal/>
    </border>
    <border>
      <left style="double">
        <color theme="3" tint="0.39979247413556324"/>
      </left>
      <right/>
      <top style="double">
        <color theme="3" tint="0.39979247413556324"/>
      </top>
      <bottom/>
      <diagonal/>
    </border>
    <border>
      <left style="double">
        <color theme="3" tint="0.39979247413556324"/>
      </left>
      <right style="double">
        <color theme="3" tint="0.39976195562608724"/>
      </right>
      <top style="double">
        <color theme="3" tint="0.39991454817346722"/>
      </top>
      <bottom style="thin">
        <color theme="3" tint="0.39976195562608724"/>
      </bottom>
      <diagonal/>
    </border>
    <border>
      <left style="double">
        <color theme="3" tint="0.39991454817346722"/>
      </left>
      <right style="double">
        <color theme="3" tint="0.39988402966399123"/>
      </right>
      <top/>
      <bottom style="thin">
        <color theme="3" tint="0.39991454817346722"/>
      </bottom>
      <diagonal/>
    </border>
    <border>
      <left style="double">
        <color theme="3" tint="0.39988402966399123"/>
      </left>
      <right/>
      <top/>
      <bottom style="thin">
        <color theme="3" tint="0.39991454817346722"/>
      </bottom>
      <diagonal/>
    </border>
    <border>
      <left style="double">
        <color theme="3" tint="0.39979247413556324"/>
      </left>
      <right/>
      <top/>
      <bottom style="thin">
        <color theme="3" tint="0.39982299264503923"/>
      </bottom>
      <diagonal/>
    </border>
    <border>
      <left style="double">
        <color theme="3" tint="0.39979247413556324"/>
      </left>
      <right style="double">
        <color theme="3" tint="0.39976195562608724"/>
      </right>
      <top style="thin">
        <color theme="3" tint="0.39976195562608724"/>
      </top>
      <bottom style="thin">
        <color theme="3" tint="0.39976195562608724"/>
      </bottom>
      <diagonal/>
    </border>
    <border>
      <left style="double">
        <color theme="3" tint="0.39991454817346722"/>
      </left>
      <right style="double">
        <color theme="3" tint="0.39988402966399123"/>
      </right>
      <top style="thin">
        <color theme="3" tint="0.39991454817346722"/>
      </top>
      <bottom style="thin">
        <color theme="3" tint="0.39991454817346722"/>
      </bottom>
      <diagonal/>
    </border>
    <border>
      <left style="double">
        <color theme="3" tint="0.39988402966399123"/>
      </left>
      <right/>
      <top style="thin">
        <color theme="3" tint="0.39991454817346722"/>
      </top>
      <bottom style="thin">
        <color theme="3" tint="0.39991454817346722"/>
      </bottom>
      <diagonal/>
    </border>
    <border>
      <left style="double">
        <color theme="3" tint="0.39979247413556324"/>
      </left>
      <right style="thin">
        <color theme="3" tint="0.39982299264503923"/>
      </right>
      <top style="thin">
        <color theme="3" tint="0.39982299264503923"/>
      </top>
      <bottom style="thin">
        <color theme="3" tint="0.39982299264503923"/>
      </bottom>
      <diagonal/>
    </border>
    <border>
      <left style="double">
        <color theme="3" tint="0.39991454817346722"/>
      </left>
      <right style="double">
        <color theme="3" tint="0.39988402966399123"/>
      </right>
      <top style="thin">
        <color theme="3" tint="0.39991454817346722"/>
      </top>
      <bottom style="thin">
        <color theme="3" tint="0.39988402966399123"/>
      </bottom>
      <diagonal/>
    </border>
    <border>
      <left style="double">
        <color theme="3" tint="0.39988402966399123"/>
      </left>
      <right/>
      <top style="thin">
        <color theme="3" tint="0.39991454817346722"/>
      </top>
      <bottom style="thin">
        <color theme="3" tint="0.39988402966399123"/>
      </bottom>
      <diagonal/>
    </border>
    <border>
      <left style="double">
        <color theme="3" tint="0.39979247413556324"/>
      </left>
      <right style="double">
        <color theme="3" tint="0.39979247413556324"/>
      </right>
      <top style="thin">
        <color theme="3" tint="0.39982299264503923"/>
      </top>
      <bottom style="thin">
        <color theme="3" tint="0.39988402966399123"/>
      </bottom>
      <diagonal/>
    </border>
    <border>
      <left style="double">
        <color theme="3" tint="0.39991454817346722"/>
      </left>
      <right style="double">
        <color theme="3" tint="0.39988402966399123"/>
      </right>
      <top/>
      <bottom/>
      <diagonal/>
    </border>
    <border>
      <left style="double">
        <color theme="3" tint="0.39988402966399123"/>
      </left>
      <right/>
      <top/>
      <bottom/>
      <diagonal/>
    </border>
    <border>
      <left style="double">
        <color theme="3" tint="0.39979247413556324"/>
      </left>
      <right style="double">
        <color theme="3" tint="0.39979247413556324"/>
      </right>
      <top/>
      <bottom/>
      <diagonal/>
    </border>
    <border>
      <left style="double">
        <color theme="3" tint="0.39991454817346722"/>
      </left>
      <right style="double">
        <color theme="3" tint="0.39991454817346722"/>
      </right>
      <top/>
      <bottom/>
      <diagonal/>
    </border>
    <border>
      <left style="double">
        <color theme="3" tint="0.39991454817346722"/>
      </left>
      <right style="double">
        <color theme="3" tint="0.39988402966399123"/>
      </right>
      <top style="thin">
        <color theme="3" tint="0.39988402966399123"/>
      </top>
      <bottom/>
      <diagonal/>
    </border>
    <border>
      <left style="double">
        <color theme="3" tint="0.39988402966399123"/>
      </left>
      <right/>
      <top style="thin">
        <color theme="3" tint="0.39988402966399123"/>
      </top>
      <bottom/>
      <diagonal/>
    </border>
    <border>
      <left style="double">
        <color theme="3" tint="0.39979247413556324"/>
      </left>
      <right style="double">
        <color theme="3" tint="0.39979247413556324"/>
      </right>
      <top style="thin">
        <color theme="3" tint="0.39988402966399123"/>
      </top>
      <bottom/>
      <diagonal/>
    </border>
    <border>
      <left style="double">
        <color theme="3" tint="0.39957884456923126"/>
      </left>
      <right style="double">
        <color theme="3" tint="0.39957884456923126"/>
      </right>
      <top style="thin">
        <color theme="3" tint="0.39954832605975527"/>
      </top>
      <bottom style="thin">
        <color theme="3" tint="0.39954832605975527"/>
      </bottom>
      <diagonal/>
    </border>
    <border>
      <left style="double">
        <color theme="3" tint="0.39957884456923126"/>
      </left>
      <right style="double">
        <color theme="3" tint="0.39973143711661124"/>
      </right>
      <top style="thin">
        <color theme="3" tint="0.39976195562608724"/>
      </top>
      <bottom style="thin">
        <color theme="3" tint="0.39954832605975527"/>
      </bottom>
      <diagonal/>
    </border>
    <border>
      <left style="double">
        <color theme="3" tint="0.39973143711661124"/>
      </left>
      <right style="double">
        <color theme="3" tint="0.39973143711661124"/>
      </right>
      <top style="thin">
        <color theme="3" tint="0.39976195562608724"/>
      </top>
      <bottom style="thin">
        <color theme="3" tint="0.39954832605975527"/>
      </bottom>
      <diagonal/>
    </border>
    <border>
      <left style="double">
        <color theme="3" tint="0.39957884456923126"/>
      </left>
      <right style="double">
        <color theme="3" tint="0.39951780755027927"/>
      </right>
      <top style="thin">
        <color theme="3" tint="0.39954832605975527"/>
      </top>
      <bottom style="thin">
        <color theme="3" tint="0.39970091860713525"/>
      </bottom>
      <diagonal/>
    </border>
    <border>
      <left/>
      <right style="double">
        <color theme="3" tint="0.39973143711661124"/>
      </right>
      <top/>
      <bottom style="thin">
        <color theme="3" tint="0.39970091860713525"/>
      </bottom>
      <diagonal/>
    </border>
    <border>
      <left style="double">
        <color theme="3" tint="0.39945677053132728"/>
      </left>
      <right style="double">
        <color theme="3" tint="0.39942625202185128"/>
      </right>
      <top style="thin">
        <color theme="3" tint="0.39954832605975527"/>
      </top>
      <bottom style="thin">
        <color theme="3" tint="0.39942625202185128"/>
      </bottom>
      <diagonal/>
    </border>
    <border>
      <left style="double">
        <color theme="3" tint="0.39942625202185128"/>
      </left>
      <right style="double">
        <color theme="3" tint="0.39942625202185128"/>
      </right>
      <top style="thin">
        <color theme="3" tint="0.39954832605975527"/>
      </top>
      <bottom style="thin">
        <color theme="3" tint="0.39942625202185128"/>
      </bottom>
      <diagonal/>
    </border>
    <border>
      <left/>
      <right style="double">
        <color theme="3" tint="0.39951780755027927"/>
      </right>
      <top style="thin">
        <color theme="3" tint="0.39970091860713525"/>
      </top>
      <bottom style="thin">
        <color theme="3" tint="0.39942625202185128"/>
      </bottom>
      <diagonal/>
    </border>
    <border>
      <left/>
      <right style="double">
        <color theme="3" tint="0.39973143711661124"/>
      </right>
      <top style="thin">
        <color theme="3" tint="0.39970091860713525"/>
      </top>
      <bottom style="thin">
        <color theme="3" tint="0.39942625202185128"/>
      </bottom>
      <diagonal/>
    </border>
    <border>
      <left style="double">
        <color theme="3" tint="0.39945677053132728"/>
      </left>
      <right style="double">
        <color theme="3" tint="0.39942625202185128"/>
      </right>
      <top style="thin">
        <color theme="3" tint="0.39954832605975527"/>
      </top>
      <bottom/>
      <diagonal/>
    </border>
    <border>
      <left style="double">
        <color theme="3" tint="0.39994506668294322"/>
      </left>
      <right style="double">
        <color theme="3" tint="0.39936521500289923"/>
      </right>
      <top style="thin">
        <color theme="3" tint="0.39939573351237523"/>
      </top>
      <bottom style="thin">
        <color theme="3" tint="0.39939573351237523"/>
      </bottom>
      <diagonal/>
    </border>
    <border>
      <left style="double">
        <color theme="3" tint="0.39936521500289923"/>
      </left>
      <right style="double">
        <color theme="3" tint="0.39933469649342324"/>
      </right>
      <top style="thin">
        <color theme="3" tint="0.39942625202185128"/>
      </top>
      <bottom style="thin">
        <color theme="3" tint="0.39933469649342324"/>
      </bottom>
      <diagonal/>
    </border>
    <border>
      <left style="double">
        <color theme="3" tint="0.39933469649342324"/>
      </left>
      <right style="double">
        <color theme="3" tint="0.39933469649342324"/>
      </right>
      <top style="thin">
        <color theme="3" tint="0.39942625202185128"/>
      </top>
      <bottom style="thin">
        <color theme="3" tint="0.39933469649342324"/>
      </bottom>
      <diagonal/>
    </border>
    <border>
      <left style="double">
        <color theme="3" tint="0.39933469649342324"/>
      </left>
      <right style="double">
        <color theme="3" tint="0.39930417798394724"/>
      </right>
      <top style="thin">
        <color theme="3" tint="0.39942625202185128"/>
      </top>
      <bottom style="thin">
        <color theme="3" tint="0.39933469649342324"/>
      </bottom>
      <diagonal/>
    </border>
    <border>
      <left style="double">
        <color theme="3" tint="0.39985351115451523"/>
      </left>
      <right/>
      <top/>
      <bottom style="thin">
        <color theme="3" tint="0.39994506668294322"/>
      </bottom>
      <diagonal/>
    </border>
    <border>
      <left/>
      <right/>
      <top/>
      <bottom style="thin">
        <color theme="3" tint="0.39973143711661124"/>
      </bottom>
      <diagonal/>
    </border>
    <border>
      <left/>
      <right style="double">
        <color theme="3" tint="0.39976195562608724"/>
      </right>
      <top/>
      <bottom/>
      <diagonal/>
    </border>
    <border>
      <left/>
      <right/>
      <top style="thin">
        <color theme="3" tint="0.39988402966399123"/>
      </top>
      <bottom style="thin">
        <color theme="3" tint="0.39985351115451523"/>
      </bottom>
      <diagonal/>
    </border>
    <border>
      <left style="double">
        <color theme="3" tint="0.499984740745262"/>
      </left>
      <right style="thin">
        <color theme="3" tint="0.39985351115451523"/>
      </right>
      <top style="thin">
        <color theme="3" tint="0.39988402966399123"/>
      </top>
      <bottom style="thin">
        <color theme="3" tint="0.39985351115451523"/>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1" applyNumberFormat="0" applyFill="0" applyAlignment="0" applyProtection="0"/>
    <xf numFmtId="0" fontId="4" fillId="0" borderId="0" applyNumberFormat="0" applyFill="0" applyBorder="0" applyAlignment="0" applyProtection="0"/>
    <xf numFmtId="0" fontId="5" fillId="0" borderId="0"/>
  </cellStyleXfs>
  <cellXfs count="216">
    <xf numFmtId="0" fontId="0" fillId="0" borderId="0" xfId="0"/>
    <xf numFmtId="0" fontId="7" fillId="0" borderId="0" xfId="0" applyFont="1"/>
    <xf numFmtId="0" fontId="0" fillId="0" borderId="2" xfId="0" applyBorder="1"/>
    <xf numFmtId="0" fontId="0" fillId="0" borderId="0" xfId="0" applyAlignment="1">
      <alignment horizontal="left" wrapText="1"/>
    </xf>
    <xf numFmtId="0" fontId="2" fillId="2" borderId="0" xfId="0" applyFont="1" applyFill="1"/>
    <xf numFmtId="0" fontId="0" fillId="2" borderId="0" xfId="0" applyFill="1"/>
    <xf numFmtId="0" fontId="2" fillId="0" borderId="0" xfId="0" applyFont="1"/>
    <xf numFmtId="0" fontId="3" fillId="3" borderId="14" xfId="0" applyFont="1" applyFill="1" applyBorder="1" applyAlignment="1">
      <alignment horizontal="center"/>
    </xf>
    <xf numFmtId="0" fontId="3" fillId="3" borderId="15" xfId="0" applyFont="1" applyFill="1" applyBorder="1" applyAlignment="1">
      <alignment horizontal="center"/>
    </xf>
    <xf numFmtId="0" fontId="3" fillId="3" borderId="16" xfId="0" applyFont="1" applyFill="1" applyBorder="1" applyAlignment="1">
      <alignment horizontal="center"/>
    </xf>
    <xf numFmtId="0" fontId="3" fillId="3" borderId="17" xfId="0" applyFont="1" applyFill="1" applyBorder="1" applyAlignment="1">
      <alignment horizontal="center" wrapText="1"/>
    </xf>
    <xf numFmtId="0" fontId="3" fillId="3" borderId="18" xfId="0" applyFont="1" applyFill="1" applyBorder="1" applyAlignment="1">
      <alignment horizontal="center" wrapText="1"/>
    </xf>
    <xf numFmtId="0" fontId="3" fillId="3" borderId="19" xfId="0" applyFont="1" applyFill="1" applyBorder="1" applyAlignment="1">
      <alignment horizontal="center" wrapText="1"/>
    </xf>
    <xf numFmtId="44" fontId="0" fillId="3" borderId="20" xfId="2" applyFont="1" applyFill="1" applyBorder="1" applyAlignment="1">
      <alignment horizontal="left"/>
    </xf>
    <xf numFmtId="0" fontId="1" fillId="3" borderId="21" xfId="2" applyNumberFormat="1" applyFont="1" applyFill="1" applyBorder="1" applyAlignment="1"/>
    <xf numFmtId="9" fontId="1" fillId="3" borderId="21" xfId="3" applyFont="1" applyFill="1" applyBorder="1" applyAlignment="1">
      <alignment horizontal="right"/>
    </xf>
    <xf numFmtId="9" fontId="1" fillId="3" borderId="22" xfId="3" applyFont="1" applyFill="1" applyBorder="1" applyAlignment="1">
      <alignment horizontal="right"/>
    </xf>
    <xf numFmtId="9" fontId="1" fillId="3" borderId="23" xfId="3" applyFont="1" applyFill="1" applyBorder="1" applyAlignment="1"/>
    <xf numFmtId="9" fontId="1" fillId="3" borderId="24" xfId="3" applyFont="1" applyFill="1" applyBorder="1" applyAlignment="1"/>
    <xf numFmtId="9" fontId="1" fillId="3" borderId="25" xfId="3" applyFont="1" applyFill="1" applyBorder="1" applyAlignment="1"/>
    <xf numFmtId="9" fontId="1" fillId="3" borderId="26" xfId="3" applyFont="1" applyFill="1" applyBorder="1" applyAlignment="1">
      <alignment wrapText="1"/>
    </xf>
    <xf numFmtId="9" fontId="0" fillId="3" borderId="27" xfId="3" applyFont="1" applyFill="1" applyBorder="1" applyAlignment="1">
      <alignment horizontal="right" wrapText="1"/>
    </xf>
    <xf numFmtId="9" fontId="1" fillId="3" borderId="19" xfId="3" applyFont="1" applyFill="1" applyBorder="1" applyAlignment="1">
      <alignment wrapText="1"/>
    </xf>
    <xf numFmtId="44" fontId="0" fillId="3" borderId="28" xfId="2" applyFont="1" applyFill="1" applyBorder="1" applyAlignment="1">
      <alignment horizontal="left"/>
    </xf>
    <xf numFmtId="44" fontId="0" fillId="3" borderId="29" xfId="2" applyFont="1" applyFill="1" applyBorder="1" applyAlignment="1">
      <alignment horizontal="left"/>
    </xf>
    <xf numFmtId="0" fontId="1" fillId="3" borderId="30" xfId="2" applyNumberFormat="1" applyFont="1" applyFill="1" applyBorder="1" applyAlignment="1"/>
    <xf numFmtId="9" fontId="1" fillId="3" borderId="31" xfId="3" applyFont="1" applyFill="1" applyBorder="1" applyAlignment="1">
      <alignment horizontal="right"/>
    </xf>
    <xf numFmtId="9" fontId="1" fillId="3" borderId="32" xfId="3" applyFont="1" applyFill="1" applyBorder="1" applyAlignment="1">
      <alignment horizontal="right"/>
    </xf>
    <xf numFmtId="9" fontId="1" fillId="3" borderId="33" xfId="3" applyFont="1" applyFill="1" applyBorder="1" applyAlignment="1">
      <alignment horizontal="right"/>
    </xf>
    <xf numFmtId="9" fontId="1" fillId="3" borderId="34" xfId="3" applyFont="1" applyFill="1" applyBorder="1" applyAlignment="1">
      <alignment horizontal="right"/>
    </xf>
    <xf numFmtId="9" fontId="1" fillId="3" borderId="35" xfId="3" applyFont="1" applyFill="1" applyBorder="1" applyAlignment="1">
      <alignment horizontal="right"/>
    </xf>
    <xf numFmtId="9" fontId="1" fillId="3" borderId="36" xfId="3" applyFont="1" applyFill="1" applyBorder="1" applyAlignment="1">
      <alignment horizontal="right"/>
    </xf>
    <xf numFmtId="9" fontId="0" fillId="3" borderId="37" xfId="3" applyFont="1" applyFill="1" applyBorder="1" applyAlignment="1">
      <alignment horizontal="right" wrapText="1"/>
    </xf>
    <xf numFmtId="9" fontId="1" fillId="3" borderId="38" xfId="3" applyFont="1" applyFill="1" applyBorder="1" applyAlignment="1">
      <alignment horizontal="right"/>
    </xf>
    <xf numFmtId="44" fontId="8" fillId="3" borderId="39" xfId="2" applyFont="1" applyFill="1" applyBorder="1" applyAlignment="1">
      <alignment horizontal="left"/>
    </xf>
    <xf numFmtId="0" fontId="8" fillId="3" borderId="30" xfId="2" applyNumberFormat="1" applyFont="1" applyFill="1" applyBorder="1" applyAlignment="1"/>
    <xf numFmtId="9" fontId="8" fillId="3" borderId="31" xfId="3" applyFont="1" applyFill="1" applyBorder="1" applyAlignment="1">
      <alignment horizontal="right"/>
    </xf>
    <xf numFmtId="9" fontId="8" fillId="3" borderId="32" xfId="3" applyFont="1" applyFill="1" applyBorder="1" applyAlignment="1">
      <alignment horizontal="right"/>
    </xf>
    <xf numFmtId="9" fontId="8" fillId="3" borderId="40" xfId="3" applyFont="1" applyFill="1" applyBorder="1" applyAlignment="1">
      <alignment horizontal="right"/>
    </xf>
    <xf numFmtId="9" fontId="8" fillId="3" borderId="41" xfId="3" applyFont="1" applyFill="1" applyBorder="1" applyAlignment="1">
      <alignment horizontal="right"/>
    </xf>
    <xf numFmtId="9" fontId="8" fillId="3" borderId="42" xfId="3" applyFont="1" applyFill="1" applyBorder="1" applyAlignment="1">
      <alignment horizontal="right"/>
    </xf>
    <xf numFmtId="9" fontId="8" fillId="3" borderId="43" xfId="3" applyFont="1" applyFill="1" applyBorder="1" applyAlignment="1">
      <alignment horizontal="right"/>
    </xf>
    <xf numFmtId="9" fontId="0" fillId="3" borderId="44" xfId="3" applyFont="1" applyFill="1" applyBorder="1" applyAlignment="1">
      <alignment horizontal="right" wrapText="1"/>
    </xf>
    <xf numFmtId="9" fontId="8" fillId="3" borderId="38" xfId="3" applyFont="1" applyFill="1" applyBorder="1" applyAlignment="1">
      <alignment horizontal="right"/>
    </xf>
    <xf numFmtId="0" fontId="0" fillId="3" borderId="45" xfId="0" applyFill="1" applyBorder="1"/>
    <xf numFmtId="0" fontId="0" fillId="3" borderId="46" xfId="0" applyFill="1" applyBorder="1"/>
    <xf numFmtId="9" fontId="0" fillId="3" borderId="47" xfId="0" applyNumberFormat="1" applyFill="1" applyBorder="1"/>
    <xf numFmtId="9" fontId="0" fillId="3" borderId="48" xfId="0" applyNumberFormat="1" applyFill="1" applyBorder="1"/>
    <xf numFmtId="9" fontId="0" fillId="3" borderId="49" xfId="0" applyNumberFormat="1" applyFill="1" applyBorder="1"/>
    <xf numFmtId="9" fontId="0" fillId="3" borderId="50" xfId="0" applyNumberFormat="1" applyFill="1" applyBorder="1"/>
    <xf numFmtId="9" fontId="0" fillId="3" borderId="51" xfId="0" applyNumberFormat="1" applyFill="1" applyBorder="1"/>
    <xf numFmtId="9" fontId="0" fillId="3" borderId="52" xfId="0" applyNumberFormat="1" applyFill="1" applyBorder="1"/>
    <xf numFmtId="44" fontId="0" fillId="3" borderId="53" xfId="2" applyFont="1" applyFill="1" applyBorder="1" applyAlignment="1">
      <alignment horizontal="left"/>
    </xf>
    <xf numFmtId="37" fontId="0" fillId="3" borderId="54" xfId="2" applyNumberFormat="1" applyFont="1" applyFill="1" applyBorder="1" applyAlignment="1">
      <alignment horizontal="right"/>
    </xf>
    <xf numFmtId="9" fontId="0" fillId="3" borderId="55" xfId="1" applyNumberFormat="1" applyFont="1" applyFill="1" applyBorder="1" applyAlignment="1">
      <alignment horizontal="right"/>
    </xf>
    <xf numFmtId="9" fontId="0" fillId="3" borderId="56" xfId="1" applyNumberFormat="1" applyFont="1" applyFill="1" applyBorder="1" applyAlignment="1">
      <alignment horizontal="right"/>
    </xf>
    <xf numFmtId="9" fontId="1" fillId="3" borderId="55" xfId="1" applyNumberFormat="1" applyFont="1" applyFill="1" applyBorder="1" applyAlignment="1">
      <alignment horizontal="right"/>
    </xf>
    <xf numFmtId="9" fontId="1" fillId="3" borderId="57" xfId="3" applyFont="1" applyFill="1" applyBorder="1" applyAlignment="1">
      <alignment horizontal="right"/>
    </xf>
    <xf numFmtId="9" fontId="1" fillId="3" borderId="57" xfId="0" applyNumberFormat="1" applyFont="1" applyFill="1" applyBorder="1" applyAlignment="1">
      <alignment horizontal="right" wrapText="1"/>
    </xf>
    <xf numFmtId="9" fontId="1" fillId="3" borderId="58" xfId="0" applyNumberFormat="1" applyFont="1" applyFill="1" applyBorder="1" applyAlignment="1">
      <alignment horizontal="right" wrapText="1"/>
    </xf>
    <xf numFmtId="44" fontId="0" fillId="3" borderId="59" xfId="2" applyFont="1" applyFill="1" applyBorder="1" applyAlignment="1">
      <alignment horizontal="left"/>
    </xf>
    <xf numFmtId="9" fontId="0" fillId="3" borderId="62" xfId="1" applyNumberFormat="1" applyFont="1" applyFill="1" applyBorder="1" applyAlignment="1">
      <alignment horizontal="right"/>
    </xf>
    <xf numFmtId="9" fontId="0" fillId="3" borderId="60" xfId="1" applyNumberFormat="1" applyFont="1" applyFill="1" applyBorder="1" applyAlignment="1">
      <alignment horizontal="right"/>
    </xf>
    <xf numFmtId="9" fontId="0" fillId="3" borderId="61" xfId="3" applyFont="1" applyFill="1" applyBorder="1"/>
    <xf numFmtId="9" fontId="0" fillId="3" borderId="61" xfId="0" applyNumberFormat="1" applyFill="1" applyBorder="1" applyAlignment="1">
      <alignment horizontal="right" wrapText="1"/>
    </xf>
    <xf numFmtId="9" fontId="0" fillId="3" borderId="63" xfId="0" applyNumberFormat="1" applyFill="1" applyBorder="1" applyAlignment="1">
      <alignment horizontal="right" wrapText="1"/>
    </xf>
    <xf numFmtId="44" fontId="0" fillId="3" borderId="65" xfId="2" applyFont="1" applyFill="1" applyBorder="1" applyAlignment="1">
      <alignment horizontal="left"/>
    </xf>
    <xf numFmtId="37" fontId="0" fillId="3" borderId="0" xfId="2" applyNumberFormat="1" applyFont="1" applyFill="1" applyBorder="1" applyAlignment="1">
      <alignment horizontal="right"/>
    </xf>
    <xf numFmtId="9" fontId="0" fillId="3" borderId="66" xfId="1" applyNumberFormat="1" applyFont="1" applyFill="1" applyBorder="1" applyAlignment="1">
      <alignment horizontal="right"/>
    </xf>
    <xf numFmtId="9" fontId="0" fillId="3" borderId="67" xfId="1" applyNumberFormat="1" applyFont="1" applyFill="1" applyBorder="1" applyAlignment="1">
      <alignment horizontal="right"/>
    </xf>
    <xf numFmtId="9" fontId="0" fillId="3" borderId="68" xfId="1" applyNumberFormat="1" applyFont="1" applyFill="1" applyBorder="1" applyAlignment="1">
      <alignment horizontal="right"/>
    </xf>
    <xf numFmtId="9" fontId="0" fillId="3" borderId="69" xfId="3" applyFont="1" applyFill="1" applyBorder="1"/>
    <xf numFmtId="9" fontId="0" fillId="3" borderId="70" xfId="3" applyFont="1" applyFill="1" applyBorder="1"/>
    <xf numFmtId="9" fontId="0" fillId="3" borderId="71" xfId="0" applyNumberFormat="1" applyFill="1" applyBorder="1" applyAlignment="1">
      <alignment horizontal="right" wrapText="1"/>
    </xf>
    <xf numFmtId="9" fontId="0" fillId="3" borderId="72" xfId="0" applyNumberFormat="1" applyFill="1" applyBorder="1" applyAlignment="1">
      <alignment horizontal="right" wrapText="1"/>
    </xf>
    <xf numFmtId="37" fontId="0" fillId="3" borderId="74" xfId="2" applyNumberFormat="1" applyFont="1" applyFill="1" applyBorder="1" applyAlignment="1">
      <alignment horizontal="right"/>
    </xf>
    <xf numFmtId="44" fontId="0" fillId="3" borderId="75" xfId="2" applyFont="1" applyFill="1" applyBorder="1" applyAlignment="1">
      <alignment horizontal="left"/>
    </xf>
    <xf numFmtId="37" fontId="0" fillId="3" borderId="75" xfId="2" applyNumberFormat="1" applyFont="1" applyFill="1" applyBorder="1" applyAlignment="1">
      <alignment horizontal="right"/>
    </xf>
    <xf numFmtId="9" fontId="0" fillId="3" borderId="76" xfId="1" applyNumberFormat="1" applyFont="1" applyFill="1" applyBorder="1" applyAlignment="1">
      <alignment horizontal="right"/>
    </xf>
    <xf numFmtId="9" fontId="0" fillId="3" borderId="77" xfId="1" applyNumberFormat="1" applyFont="1" applyFill="1" applyBorder="1" applyAlignment="1">
      <alignment horizontal="right"/>
    </xf>
    <xf numFmtId="9" fontId="0" fillId="3" borderId="78" xfId="3" applyFont="1" applyFill="1" applyBorder="1"/>
    <xf numFmtId="9" fontId="0" fillId="3" borderId="78" xfId="0" applyNumberFormat="1" applyFill="1" applyBorder="1" applyAlignment="1">
      <alignment horizontal="right" wrapText="1"/>
    </xf>
    <xf numFmtId="44" fontId="0" fillId="3" borderId="79" xfId="2" applyFont="1" applyFill="1" applyBorder="1" applyAlignment="1">
      <alignment horizontal="left"/>
    </xf>
    <xf numFmtId="37" fontId="0" fillId="3" borderId="80" xfId="2" applyNumberFormat="1" applyFont="1" applyFill="1" applyBorder="1" applyAlignment="1">
      <alignment horizontal="right"/>
    </xf>
    <xf numFmtId="9" fontId="0" fillId="3" borderId="80" xfId="1" applyNumberFormat="1" applyFont="1" applyFill="1" applyBorder="1" applyAlignment="1">
      <alignment horizontal="right"/>
    </xf>
    <xf numFmtId="9" fontId="0" fillId="3" borderId="80" xfId="3" applyFont="1" applyFill="1" applyBorder="1"/>
    <xf numFmtId="9" fontId="0" fillId="3" borderId="80" xfId="0" applyNumberFormat="1" applyFill="1" applyBorder="1" applyAlignment="1">
      <alignment horizontal="right" wrapText="1"/>
    </xf>
    <xf numFmtId="44" fontId="9" fillId="3" borderId="82" xfId="2" applyFont="1" applyFill="1" applyBorder="1" applyAlignment="1">
      <alignment horizontal="left"/>
    </xf>
    <xf numFmtId="0" fontId="9" fillId="3" borderId="82" xfId="2" applyNumberFormat="1" applyFont="1" applyFill="1" applyBorder="1" applyAlignment="1">
      <alignment horizontal="right"/>
    </xf>
    <xf numFmtId="164" fontId="9" fillId="3" borderId="82" xfId="2" applyNumberFormat="1" applyFont="1" applyFill="1" applyBorder="1" applyAlignment="1">
      <alignment horizontal="right"/>
    </xf>
    <xf numFmtId="9" fontId="9" fillId="3" borderId="82" xfId="3" applyFont="1" applyFill="1" applyBorder="1" applyAlignment="1">
      <alignment horizontal="right"/>
    </xf>
    <xf numFmtId="44" fontId="0" fillId="0" borderId="0" xfId="2" applyFont="1" applyFill="1" applyBorder="1" applyAlignment="1">
      <alignment horizontal="left"/>
    </xf>
    <xf numFmtId="44" fontId="2" fillId="2" borderId="0" xfId="2" applyFont="1" applyFill="1" applyBorder="1" applyAlignment="1"/>
    <xf numFmtId="0" fontId="3" fillId="3" borderId="16" xfId="0" applyFont="1" applyFill="1" applyBorder="1" applyAlignment="1">
      <alignment horizontal="center" wrapText="1"/>
    </xf>
    <xf numFmtId="0" fontId="3" fillId="3" borderId="86" xfId="0" applyFont="1" applyFill="1" applyBorder="1" applyAlignment="1">
      <alignment horizontal="center" wrapText="1"/>
    </xf>
    <xf numFmtId="9" fontId="8" fillId="3" borderId="16" xfId="3" applyFont="1" applyFill="1" applyBorder="1" applyAlignment="1">
      <alignment horizontal="right" wrapText="1"/>
    </xf>
    <xf numFmtId="9" fontId="8" fillId="3" borderId="17" xfId="3" applyFont="1" applyFill="1" applyBorder="1" applyAlignment="1">
      <alignment horizontal="right" wrapText="1"/>
    </xf>
    <xf numFmtId="9" fontId="8" fillId="3" borderId="86" xfId="3" applyFont="1" applyFill="1" applyBorder="1" applyAlignment="1">
      <alignment horizontal="right" wrapText="1"/>
    </xf>
    <xf numFmtId="9" fontId="8" fillId="3" borderId="89" xfId="3" applyFont="1" applyFill="1" applyBorder="1" applyAlignment="1">
      <alignment horizontal="right" wrapText="1"/>
    </xf>
    <xf numFmtId="9" fontId="8" fillId="3" borderId="90" xfId="3" applyFont="1" applyFill="1" applyBorder="1" applyAlignment="1">
      <alignment horizontal="right" wrapText="1"/>
    </xf>
    <xf numFmtId="9" fontId="0" fillId="3" borderId="92" xfId="0" applyNumberFormat="1" applyFill="1" applyBorder="1"/>
    <xf numFmtId="9" fontId="0" fillId="3" borderId="93" xfId="0" applyNumberFormat="1" applyFill="1" applyBorder="1" applyAlignment="1">
      <alignment horizontal="right"/>
    </xf>
    <xf numFmtId="9" fontId="0" fillId="3" borderId="94" xfId="0" applyNumberFormat="1" applyFill="1" applyBorder="1" applyAlignment="1">
      <alignment horizontal="right"/>
    </xf>
    <xf numFmtId="9" fontId="0" fillId="3" borderId="95" xfId="0" applyNumberFormat="1" applyFill="1" applyBorder="1" applyAlignment="1">
      <alignment horizontal="right"/>
    </xf>
    <xf numFmtId="9" fontId="0" fillId="3" borderId="96" xfId="0" applyNumberFormat="1" applyFill="1" applyBorder="1"/>
    <xf numFmtId="0" fontId="0" fillId="3" borderId="97" xfId="0" applyFill="1" applyBorder="1"/>
    <xf numFmtId="9" fontId="0" fillId="3" borderId="98" xfId="0" applyNumberFormat="1" applyFill="1" applyBorder="1" applyAlignment="1">
      <alignment horizontal="right"/>
    </xf>
    <xf numFmtId="9" fontId="0" fillId="3" borderId="99" xfId="0" applyNumberFormat="1" applyFill="1" applyBorder="1" applyAlignment="1">
      <alignment horizontal="right"/>
    </xf>
    <xf numFmtId="9" fontId="0" fillId="3" borderId="100" xfId="0" applyNumberFormat="1" applyFill="1" applyBorder="1" applyAlignment="1">
      <alignment horizontal="right"/>
    </xf>
    <xf numFmtId="9" fontId="0" fillId="3" borderId="96" xfId="0" applyNumberFormat="1" applyFill="1" applyBorder="1" applyAlignment="1">
      <alignment horizontal="right"/>
    </xf>
    <xf numFmtId="0" fontId="0" fillId="3" borderId="101" xfId="0" applyFill="1" applyBorder="1"/>
    <xf numFmtId="9" fontId="0" fillId="3" borderId="102" xfId="0" applyNumberFormat="1" applyFill="1" applyBorder="1" applyAlignment="1">
      <alignment horizontal="right"/>
    </xf>
    <xf numFmtId="9" fontId="0" fillId="3" borderId="103" xfId="0" applyNumberFormat="1" applyFill="1" applyBorder="1" applyAlignment="1">
      <alignment horizontal="right"/>
    </xf>
    <xf numFmtId="9" fontId="0" fillId="3" borderId="104" xfId="0" applyNumberFormat="1" applyFill="1" applyBorder="1" applyAlignment="1">
      <alignment horizontal="right"/>
    </xf>
    <xf numFmtId="9" fontId="0" fillId="3" borderId="105" xfId="0" applyNumberFormat="1" applyFill="1" applyBorder="1" applyAlignment="1">
      <alignment horizontal="right"/>
    </xf>
    <xf numFmtId="9" fontId="0" fillId="3" borderId="106" xfId="0" applyNumberFormat="1" applyFill="1" applyBorder="1" applyAlignment="1">
      <alignment horizontal="right"/>
    </xf>
    <xf numFmtId="0" fontId="0" fillId="3" borderId="107" xfId="0" applyFill="1" applyBorder="1"/>
    <xf numFmtId="9" fontId="0" fillId="3" borderId="108" xfId="0" applyNumberFormat="1" applyFill="1" applyBorder="1" applyAlignment="1">
      <alignment horizontal="right"/>
    </xf>
    <xf numFmtId="9" fontId="0" fillId="3" borderId="109" xfId="0" applyNumberFormat="1" applyFill="1" applyBorder="1" applyAlignment="1">
      <alignment horizontal="right"/>
    </xf>
    <xf numFmtId="9" fontId="0" fillId="3" borderId="110" xfId="0" applyNumberFormat="1" applyFill="1" applyBorder="1" applyAlignment="1">
      <alignment horizontal="right"/>
    </xf>
    <xf numFmtId="9" fontId="0" fillId="3" borderId="111" xfId="0" applyNumberFormat="1" applyFill="1" applyBorder="1" applyAlignment="1">
      <alignment horizontal="right"/>
    </xf>
    <xf numFmtId="0" fontId="0" fillId="3" borderId="112" xfId="0" applyFill="1" applyBorder="1" applyAlignment="1">
      <alignment horizontal="right"/>
    </xf>
    <xf numFmtId="0" fontId="0" fillId="3" borderId="110" xfId="0" applyFill="1" applyBorder="1" applyAlignment="1">
      <alignment horizontal="right"/>
    </xf>
    <xf numFmtId="0" fontId="0" fillId="3" borderId="111" xfId="0" applyFill="1" applyBorder="1" applyAlignment="1">
      <alignment horizontal="right"/>
    </xf>
    <xf numFmtId="0" fontId="0" fillId="3" borderId="109" xfId="0" applyFill="1" applyBorder="1" applyAlignment="1">
      <alignment horizontal="right"/>
    </xf>
    <xf numFmtId="44" fontId="0" fillId="3" borderId="113" xfId="2" applyFont="1" applyFill="1" applyBorder="1" applyAlignment="1">
      <alignment horizontal="left"/>
    </xf>
    <xf numFmtId="9" fontId="10" fillId="3" borderId="114" xfId="0" applyNumberFormat="1" applyFont="1" applyFill="1" applyBorder="1" applyAlignment="1">
      <alignment horizontal="right" wrapText="1"/>
    </xf>
    <xf numFmtId="0" fontId="3" fillId="3" borderId="114" xfId="0" applyFont="1" applyFill="1" applyBorder="1" applyAlignment="1">
      <alignment horizontal="center" wrapText="1"/>
    </xf>
    <xf numFmtId="44" fontId="9" fillId="3" borderId="116" xfId="2" applyFont="1" applyFill="1" applyBorder="1" applyAlignment="1">
      <alignment horizontal="left"/>
    </xf>
    <xf numFmtId="9" fontId="9" fillId="3" borderId="116" xfId="3" applyFont="1" applyFill="1" applyBorder="1" applyAlignment="1">
      <alignment horizontal="right"/>
    </xf>
    <xf numFmtId="0" fontId="11" fillId="0" borderId="0" xfId="5" applyFont="1" applyAlignment="1"/>
    <xf numFmtId="9" fontId="1" fillId="3" borderId="128" xfId="3" applyFont="1" applyFill="1" applyBorder="1" applyAlignment="1">
      <alignment horizontal="right" wrapText="1"/>
    </xf>
    <xf numFmtId="9" fontId="1" fillId="3" borderId="129" xfId="3" applyFont="1" applyFill="1" applyBorder="1" applyAlignment="1">
      <alignment horizontal="right" wrapText="1"/>
    </xf>
    <xf numFmtId="9" fontId="1" fillId="3" borderId="130" xfId="3" applyFont="1" applyFill="1" applyBorder="1" applyAlignment="1">
      <alignment horizontal="center" wrapText="1"/>
    </xf>
    <xf numFmtId="9" fontId="1" fillId="3" borderId="131" xfId="3" applyFont="1" applyFill="1" applyBorder="1" applyAlignment="1">
      <alignment horizontal="right" wrapText="1"/>
    </xf>
    <xf numFmtId="9" fontId="1" fillId="3" borderId="132" xfId="3" applyFont="1" applyFill="1" applyBorder="1" applyAlignment="1">
      <alignment horizontal="right" wrapText="1"/>
    </xf>
    <xf numFmtId="9" fontId="1" fillId="3" borderId="133" xfId="3" applyFont="1" applyFill="1" applyBorder="1" applyAlignment="1">
      <alignment horizontal="center" wrapText="1"/>
    </xf>
    <xf numFmtId="9" fontId="1" fillId="3" borderId="134" xfId="3" applyFont="1" applyFill="1" applyBorder="1" applyAlignment="1">
      <alignment horizontal="right" wrapText="1"/>
    </xf>
    <xf numFmtId="9" fontId="1" fillId="3" borderId="135" xfId="3" applyFont="1" applyFill="1" applyBorder="1" applyAlignment="1">
      <alignment horizontal="right" wrapText="1"/>
    </xf>
    <xf numFmtId="9" fontId="1" fillId="3" borderId="136" xfId="3" applyFont="1" applyFill="1" applyBorder="1" applyAlignment="1">
      <alignment horizontal="center" wrapText="1"/>
    </xf>
    <xf numFmtId="44" fontId="0" fillId="3" borderId="137" xfId="2" applyFont="1" applyFill="1" applyBorder="1" applyAlignment="1">
      <alignment horizontal="left"/>
    </xf>
    <xf numFmtId="9" fontId="8" fillId="3" borderId="138" xfId="3" applyFont="1" applyFill="1" applyBorder="1" applyAlignment="1">
      <alignment horizontal="right" wrapText="1"/>
    </xf>
    <xf numFmtId="9" fontId="8" fillId="3" borderId="139" xfId="3" applyFont="1" applyFill="1" applyBorder="1" applyAlignment="1">
      <alignment horizontal="right" wrapText="1"/>
    </xf>
    <xf numFmtId="9" fontId="8" fillId="3" borderId="140" xfId="3" applyFont="1" applyFill="1" applyBorder="1" applyAlignment="1">
      <alignment horizontal="center" wrapText="1"/>
    </xf>
    <xf numFmtId="0" fontId="0" fillId="3" borderId="141" xfId="0" applyFill="1" applyBorder="1"/>
    <xf numFmtId="9" fontId="0" fillId="3" borderId="141" xfId="0" applyNumberFormat="1" applyFill="1" applyBorder="1"/>
    <xf numFmtId="9" fontId="0" fillId="3" borderId="141" xfId="0" applyNumberFormat="1" applyFill="1" applyBorder="1" applyAlignment="1">
      <alignment horizontal="center"/>
    </xf>
    <xf numFmtId="42" fontId="0" fillId="3" borderId="142" xfId="0" applyNumberFormat="1" applyFill="1" applyBorder="1"/>
    <xf numFmtId="42" fontId="0" fillId="3" borderId="143" xfId="0" applyNumberFormat="1" applyFill="1" applyBorder="1"/>
    <xf numFmtId="42" fontId="0" fillId="3" borderId="144" xfId="0" applyNumberFormat="1" applyFill="1" applyBorder="1"/>
    <xf numFmtId="42" fontId="0" fillId="3" borderId="145" xfId="0" applyNumberFormat="1" applyFill="1" applyBorder="1"/>
    <xf numFmtId="0" fontId="0" fillId="3" borderId="146" xfId="0" applyFill="1" applyBorder="1"/>
    <xf numFmtId="9" fontId="0" fillId="3" borderId="147" xfId="0" applyNumberFormat="1" applyFill="1" applyBorder="1"/>
    <xf numFmtId="9" fontId="0" fillId="3" borderId="147" xfId="0" applyNumberFormat="1" applyFill="1" applyBorder="1" applyAlignment="1">
      <alignment horizontal="center"/>
    </xf>
    <xf numFmtId="42" fontId="0" fillId="3" borderId="148" xfId="0" applyNumberFormat="1" applyFill="1" applyBorder="1"/>
    <xf numFmtId="0" fontId="0" fillId="3" borderId="149" xfId="0" applyFill="1" applyBorder="1"/>
    <xf numFmtId="0" fontId="0" fillId="3" borderId="150" xfId="0" applyFill="1" applyBorder="1"/>
    <xf numFmtId="0" fontId="0" fillId="3" borderId="151" xfId="0" applyFill="1" applyBorder="1"/>
    <xf numFmtId="9" fontId="0" fillId="3" borderId="152" xfId="0" applyNumberFormat="1" applyFill="1" applyBorder="1"/>
    <xf numFmtId="9" fontId="0" fillId="3" borderId="153" xfId="0" applyNumberFormat="1" applyFill="1" applyBorder="1"/>
    <xf numFmtId="9" fontId="0" fillId="3" borderId="153" xfId="0" applyNumberFormat="1" applyFill="1" applyBorder="1" applyAlignment="1">
      <alignment horizontal="center"/>
    </xf>
    <xf numFmtId="0" fontId="0" fillId="3" borderId="153" xfId="0" applyFill="1" applyBorder="1"/>
    <xf numFmtId="0" fontId="0" fillId="3" borderId="154" xfId="0" applyFill="1" applyBorder="1"/>
    <xf numFmtId="44" fontId="0" fillId="3" borderId="155" xfId="2" applyFont="1" applyFill="1" applyBorder="1" applyAlignment="1">
      <alignment horizontal="left"/>
    </xf>
    <xf numFmtId="0" fontId="3" fillId="3" borderId="0" xfId="0" applyFont="1" applyFill="1" applyAlignment="1">
      <alignment horizontal="center" wrapText="1"/>
    </xf>
    <xf numFmtId="164" fontId="9" fillId="3" borderId="116" xfId="2" applyNumberFormat="1" applyFont="1" applyFill="1" applyBorder="1" applyAlignment="1">
      <alignment horizontal="right"/>
    </xf>
    <xf numFmtId="9" fontId="1" fillId="3" borderId="56" xfId="0" applyNumberFormat="1" applyFont="1" applyFill="1" applyBorder="1" applyAlignment="1">
      <alignment horizontal="right"/>
    </xf>
    <xf numFmtId="9" fontId="0" fillId="3" borderId="64" xfId="0" applyNumberFormat="1" applyFill="1" applyBorder="1"/>
    <xf numFmtId="9" fontId="0" fillId="3" borderId="73" xfId="0" applyNumberFormat="1" applyFill="1" applyBorder="1"/>
    <xf numFmtId="9" fontId="0" fillId="3" borderId="77" xfId="0" applyNumberFormat="1" applyFill="1" applyBorder="1"/>
    <xf numFmtId="9" fontId="0" fillId="3" borderId="81" xfId="0" applyNumberFormat="1" applyFill="1" applyBorder="1"/>
    <xf numFmtId="9" fontId="8" fillId="3" borderId="88" xfId="3" applyFont="1" applyFill="1" applyBorder="1" applyAlignment="1">
      <alignment horizontal="right"/>
    </xf>
    <xf numFmtId="9" fontId="8" fillId="3" borderId="91" xfId="3" applyFont="1" applyFill="1" applyBorder="1" applyAlignment="1">
      <alignment horizontal="right"/>
    </xf>
    <xf numFmtId="9" fontId="8" fillId="3" borderId="0" xfId="3" applyFont="1" applyFill="1" applyBorder="1" applyAlignment="1">
      <alignment horizontal="right"/>
    </xf>
    <xf numFmtId="9" fontId="8" fillId="3" borderId="106" xfId="3" applyFont="1" applyFill="1" applyBorder="1" applyAlignment="1">
      <alignment horizontal="right"/>
    </xf>
    <xf numFmtId="9" fontId="8" fillId="3" borderId="112" xfId="3" applyFont="1" applyFill="1" applyBorder="1" applyAlignment="1">
      <alignment horizontal="right"/>
    </xf>
    <xf numFmtId="0" fontId="0" fillId="3" borderId="114" xfId="0" applyFill="1" applyBorder="1"/>
    <xf numFmtId="0" fontId="0" fillId="3" borderId="115" xfId="0" applyFill="1" applyBorder="1"/>
    <xf numFmtId="9" fontId="9" fillId="3" borderId="119" xfId="4" applyNumberFormat="1" applyFont="1" applyFill="1" applyBorder="1"/>
    <xf numFmtId="9" fontId="9" fillId="3" borderId="1" xfId="4" applyNumberFormat="1" applyFont="1" applyFill="1" applyAlignment="1">
      <alignment horizontal="right"/>
    </xf>
    <xf numFmtId="9" fontId="9" fillId="3" borderId="117" xfId="4" applyNumberFormat="1" applyFont="1" applyFill="1" applyBorder="1"/>
    <xf numFmtId="9" fontId="9" fillId="3" borderId="118" xfId="4" applyNumberFormat="1" applyFont="1" applyFill="1" applyBorder="1" applyAlignment="1">
      <alignment horizontal="right"/>
    </xf>
    <xf numFmtId="0" fontId="9" fillId="3" borderId="118" xfId="4" applyFont="1" applyFill="1" applyBorder="1" applyAlignment="1">
      <alignment horizontal="right"/>
    </xf>
    <xf numFmtId="164" fontId="8" fillId="3" borderId="127" xfId="2" applyNumberFormat="1" applyFont="1" applyFill="1" applyBorder="1" applyAlignment="1">
      <alignment horizontal="right"/>
    </xf>
    <xf numFmtId="164" fontId="0" fillId="3" borderId="127" xfId="2" applyNumberFormat="1" applyFont="1" applyFill="1" applyBorder="1" applyAlignment="1">
      <alignment horizontal="right"/>
    </xf>
    <xf numFmtId="0" fontId="0" fillId="3" borderId="156" xfId="0" applyFill="1" applyBorder="1"/>
    <xf numFmtId="0" fontId="0" fillId="3" borderId="157" xfId="0" applyFill="1" applyBorder="1"/>
    <xf numFmtId="37" fontId="0" fillId="3" borderId="158" xfId="2" applyNumberFormat="1" applyFont="1" applyFill="1" applyBorder="1" applyAlignment="1">
      <alignment horizontal="right"/>
    </xf>
    <xf numFmtId="9" fontId="0" fillId="3" borderId="159" xfId="1" applyNumberFormat="1" applyFont="1" applyFill="1" applyBorder="1" applyAlignment="1">
      <alignment horizontal="right"/>
    </xf>
    <xf numFmtId="0" fontId="3" fillId="3" borderId="85" xfId="0" applyFont="1" applyFill="1" applyBorder="1" applyAlignment="1">
      <alignment horizontal="center" wrapText="1"/>
    </xf>
    <xf numFmtId="0" fontId="3" fillId="3" borderId="87" xfId="0" applyFont="1" applyFill="1" applyBorder="1" applyAlignment="1">
      <alignment horizontal="center" wrapText="1"/>
    </xf>
    <xf numFmtId="0" fontId="11" fillId="0" borderId="0" xfId="5" applyFont="1" applyAlignment="1"/>
    <xf numFmtId="0" fontId="6" fillId="0" borderId="0" xfId="6" applyFont="1" applyAlignment="1">
      <alignment horizontal="left" vertical="center"/>
    </xf>
    <xf numFmtId="0" fontId="5" fillId="0" borderId="0" xfId="6"/>
    <xf numFmtId="0" fontId="3" fillId="3" borderId="9" xfId="0" applyFont="1" applyFill="1" applyBorder="1" applyAlignment="1">
      <alignment horizontal="center"/>
    </xf>
    <xf numFmtId="0" fontId="3" fillId="3" borderId="13" xfId="0" applyFont="1" applyFill="1" applyBorder="1" applyAlignment="1">
      <alignment horizontal="center"/>
    </xf>
    <xf numFmtId="0" fontId="3" fillId="3" borderId="10" xfId="0" applyFont="1" applyFill="1" applyBorder="1" applyAlignment="1">
      <alignment horizontal="center"/>
    </xf>
    <xf numFmtId="0" fontId="3" fillId="3" borderId="11" xfId="0" applyFont="1" applyFill="1" applyBorder="1" applyAlignment="1">
      <alignment horizontal="center"/>
    </xf>
    <xf numFmtId="0" fontId="3" fillId="3" borderId="12" xfId="0" applyFont="1" applyFill="1" applyBorder="1" applyAlignment="1">
      <alignment horizontal="center"/>
    </xf>
    <xf numFmtId="0" fontId="0" fillId="3" borderId="3" xfId="0" applyFill="1" applyBorder="1" applyAlignment="1">
      <alignment horizontal="left" wrapText="1"/>
    </xf>
    <xf numFmtId="0" fontId="0" fillId="3" borderId="4" xfId="0" applyFill="1" applyBorder="1" applyAlignment="1">
      <alignment horizontal="left" wrapText="1"/>
    </xf>
    <xf numFmtId="0" fontId="0" fillId="3" borderId="5" xfId="0" applyFill="1" applyBorder="1" applyAlignment="1">
      <alignment horizontal="left" wrapText="1"/>
    </xf>
    <xf numFmtId="0" fontId="0" fillId="3" borderId="6" xfId="0" applyFill="1" applyBorder="1" applyAlignment="1">
      <alignment horizontal="left" wrapText="1"/>
    </xf>
    <xf numFmtId="0" fontId="0" fillId="3" borderId="7" xfId="0" applyFill="1" applyBorder="1" applyAlignment="1">
      <alignment horizontal="left" wrapText="1"/>
    </xf>
    <xf numFmtId="0" fontId="0" fillId="3" borderId="8" xfId="0" applyFill="1" applyBorder="1" applyAlignment="1">
      <alignment horizontal="left" wrapText="1"/>
    </xf>
    <xf numFmtId="0" fontId="3" fillId="3" borderId="120" xfId="0" applyFont="1" applyFill="1" applyBorder="1" applyAlignment="1">
      <alignment horizontal="center" wrapText="1"/>
    </xf>
    <xf numFmtId="0" fontId="3" fillId="3" borderId="124" xfId="0" applyFont="1" applyFill="1" applyBorder="1" applyAlignment="1">
      <alignment horizontal="center" wrapText="1"/>
    </xf>
    <xf numFmtId="0" fontId="3" fillId="3" borderId="121" xfId="0" applyFont="1" applyFill="1" applyBorder="1" applyAlignment="1">
      <alignment horizontal="left" wrapText="1"/>
    </xf>
    <xf numFmtId="0" fontId="3" fillId="3" borderId="125" xfId="0" applyFont="1" applyFill="1" applyBorder="1" applyAlignment="1">
      <alignment horizontal="left" wrapText="1"/>
    </xf>
    <xf numFmtId="0" fontId="3" fillId="3" borderId="122" xfId="0" applyFont="1" applyFill="1" applyBorder="1" applyAlignment="1">
      <alignment horizontal="left" wrapText="1"/>
    </xf>
    <xf numFmtId="0" fontId="3" fillId="3" borderId="126" xfId="0" applyFont="1" applyFill="1" applyBorder="1" applyAlignment="1">
      <alignment horizontal="left" wrapText="1"/>
    </xf>
    <xf numFmtId="0" fontId="3" fillId="3" borderId="123" xfId="0" applyFont="1" applyFill="1" applyBorder="1" applyAlignment="1">
      <alignment horizontal="center" wrapText="1"/>
    </xf>
    <xf numFmtId="0" fontId="3" fillId="3" borderId="127" xfId="0" applyFont="1" applyFill="1" applyBorder="1" applyAlignment="1">
      <alignment horizontal="center" wrapText="1"/>
    </xf>
    <xf numFmtId="44" fontId="9" fillId="0" borderId="83" xfId="2" applyFont="1" applyFill="1" applyBorder="1" applyAlignment="1">
      <alignment horizontal="left"/>
    </xf>
    <xf numFmtId="0" fontId="3" fillId="0" borderId="83" xfId="0" applyFont="1" applyBorder="1" applyAlignment="1">
      <alignment horizontal="left"/>
    </xf>
    <xf numFmtId="0" fontId="3" fillId="3" borderId="84" xfId="0" applyFont="1" applyFill="1" applyBorder="1" applyAlignment="1">
      <alignment horizontal="center"/>
    </xf>
  </cellXfs>
  <cellStyles count="7">
    <cellStyle name="Comma" xfId="1" builtinId="3"/>
    <cellStyle name="Currency" xfId="2" builtinId="4"/>
    <cellStyle name="Hyperlink" xfId="5" builtinId="8"/>
    <cellStyle name="Normal" xfId="0" builtinId="0"/>
    <cellStyle name="Normal 2" xfId="6" xr:uid="{08E8E6D0-132C-4CCB-9B84-E707C81AE363}"/>
    <cellStyle name="Percent" xfId="3" builtinId="5"/>
    <cellStyle name="Total" xfId="4" builtin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1381548</xdr:colOff>
      <xdr:row>0</xdr:row>
      <xdr:rowOff>7055</xdr:rowOff>
    </xdr:from>
    <xdr:to>
      <xdr:col>10</xdr:col>
      <xdr:colOff>697442</xdr:colOff>
      <xdr:row>3</xdr:row>
      <xdr:rowOff>22225</xdr:rowOff>
    </xdr:to>
    <xdr:pic>
      <xdr:nvPicPr>
        <xdr:cNvPr id="4" name="Picture 3">
          <a:extLst>
            <a:ext uri="{FF2B5EF4-FFF2-40B4-BE49-F238E27FC236}">
              <a16:creationId xmlns:a16="http://schemas.microsoft.com/office/drawing/2014/main" id="{0A16EB22-D13F-421E-ABFB-F79EBF74906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315873" y="7055"/>
          <a:ext cx="2706794" cy="586670"/>
        </a:xfrm>
        <a:prstGeom prst="rect">
          <a:avLst/>
        </a:prstGeom>
        <a:noFill/>
        <a:ln>
          <a:noFill/>
        </a:ln>
      </xdr:spPr>
    </xdr:pic>
    <xdr:clientData/>
  </xdr:twoCellAnchor>
  <xdr:twoCellAnchor>
    <xdr:from>
      <xdr:col>0</xdr:col>
      <xdr:colOff>0</xdr:colOff>
      <xdr:row>71</xdr:row>
      <xdr:rowOff>0</xdr:rowOff>
    </xdr:from>
    <xdr:to>
      <xdr:col>11</xdr:col>
      <xdr:colOff>0</xdr:colOff>
      <xdr:row>93</xdr:row>
      <xdr:rowOff>112183</xdr:rowOff>
    </xdr:to>
    <xdr:sp macro="" textlink="">
      <xdr:nvSpPr>
        <xdr:cNvPr id="8" name="TextBox 7">
          <a:extLst>
            <a:ext uri="{FF2B5EF4-FFF2-40B4-BE49-F238E27FC236}">
              <a16:creationId xmlns:a16="http://schemas.microsoft.com/office/drawing/2014/main" id="{F53B791E-665A-4562-82D5-689B2EB86A81}"/>
            </a:ext>
          </a:extLst>
        </xdr:cNvPr>
        <xdr:cNvSpPr txBox="1"/>
      </xdr:nvSpPr>
      <xdr:spPr>
        <a:xfrm>
          <a:off x="0" y="15020925"/>
          <a:ext cx="11801475" cy="43031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Gamecock Guarantee is a need-based financial- and academic-support initiative to help make attendance at the university more affordable—and a South Carolina degree attainable—for academically qualified first-time freshmen who will be the first in their families to earn a college degree and are residents of South Carolina.</a:t>
          </a:r>
        </a:p>
        <a:p>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At minimum, the Gamecock Guarantee provides each participant an award of $5,000 per year for four continuous years of enrollment. If this award combined with the total of other grants and scholarships in the student's financial aid package does not meet the cost of undergraduate tuition, technology fee, and average program fees, the Gamecock Guarantee will increase its support to cover the difference. In other words, Gamecock Guarantee participants who retain eligibility and graduate in four years will not pay any of</a:t>
          </a:r>
          <a:r>
            <a:rPr lang="en-US" sz="1100" b="0" i="0" baseline="0">
              <a:solidFill>
                <a:schemeClr val="dk1"/>
              </a:solidFill>
              <a:effectLst/>
              <a:latin typeface="+mn-lt"/>
              <a:ea typeface="+mn-ea"/>
              <a:cs typeface="+mn-cs"/>
            </a:rPr>
            <a:t> the tuition, </a:t>
          </a:r>
          <a:r>
            <a:rPr lang="en-US" sz="1100" b="0" i="0">
              <a:solidFill>
                <a:schemeClr val="dk1"/>
              </a:solidFill>
              <a:effectLst/>
              <a:latin typeface="+mn-lt"/>
              <a:ea typeface="+mn-ea"/>
              <a:cs typeface="+mn-cs"/>
            </a:rPr>
            <a:t>technology fees, or average program fees from their own pockets. </a:t>
          </a:r>
        </a:p>
        <a:p>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The purpose of the annual $5,000 program award is to help offset the participants’ educational costs while attending the University of South Carolina. Many Gamecock Guarantee participants will find that their other awards cover or nearly cover their tuition and technology fees. If so, they can use the remaining $5,000 program award to pay for other college-related expenses such as course fees, equipment or lab fees, books and supplies, room, board or other miscellaneous expenses. Participants should diligently pursue and maintain their eligibility for other scholarships and grants. By doing so, the Gamecock Guarantee award can help to reduce or eliminate participants' needs for incurring educational</a:t>
          </a:r>
          <a:r>
            <a:rPr lang="en-US" sz="1100" b="0" i="0" baseline="0">
              <a:solidFill>
                <a:schemeClr val="dk1"/>
              </a:solidFill>
              <a:effectLst/>
              <a:latin typeface="+mn-lt"/>
              <a:ea typeface="+mn-ea"/>
              <a:cs typeface="+mn-cs"/>
            </a:rPr>
            <a:t> deb</a:t>
          </a:r>
          <a:r>
            <a:rPr lang="en-US" sz="1100" b="0" i="0">
              <a:solidFill>
                <a:schemeClr val="dk1"/>
              </a:solidFill>
              <a:effectLst/>
              <a:latin typeface="+mn-lt"/>
              <a:ea typeface="+mn-ea"/>
              <a:cs typeface="+mn-cs"/>
            </a:rPr>
            <a:t>t. </a:t>
          </a:r>
          <a:r>
            <a:rPr lang="en-US" sz="1100" b="1" i="0" baseline="0">
              <a:solidFill>
                <a:schemeClr val="dk1"/>
              </a:solidFill>
              <a:effectLst/>
              <a:latin typeface="+mn-lt"/>
              <a:ea typeface="+mn-ea"/>
              <a:cs typeface="+mn-cs"/>
            </a:rPr>
            <a:t> Fifty-four percent of the 2020 program participants who graduated within four years did so with no student loan debt incurred.</a:t>
          </a:r>
        </a:p>
        <a:p>
          <a:endParaRPr lang="en-US" sz="1100"/>
        </a:p>
        <a:p>
          <a:r>
            <a:rPr lang="en-US" sz="1100" b="0" i="0">
              <a:solidFill>
                <a:schemeClr val="dk1"/>
              </a:solidFill>
              <a:effectLst/>
              <a:latin typeface="+mn-lt"/>
              <a:ea typeface="+mn-ea"/>
              <a:cs typeface="+mn-cs"/>
            </a:rPr>
            <a:t>To be eligible a student must:</a:t>
          </a:r>
        </a:p>
        <a:p>
          <a:pPr marL="171450" indent="-171450">
            <a:buFont typeface="Arial" panose="020B0604020202020204" pitchFamily="34" charset="0"/>
            <a:buChar char="•"/>
          </a:pPr>
          <a:r>
            <a:rPr lang="en-US"/>
            <a:t>Be a resident of South Carolina</a:t>
          </a:r>
        </a:p>
        <a:p>
          <a:pPr marL="171450" indent="-171450">
            <a:buFont typeface="Arial" panose="020B0604020202020204" pitchFamily="34" charset="0"/>
            <a:buChar char="•"/>
          </a:pPr>
          <a:r>
            <a:rPr lang="en-US"/>
            <a:t>Apply for University admission on or before the December 1st priority application deadline</a:t>
          </a:r>
        </a:p>
        <a:p>
          <a:pPr marL="171450" indent="-171450">
            <a:buFont typeface="Arial" panose="020B0604020202020204" pitchFamily="34" charset="0"/>
            <a:buChar char="•"/>
          </a:pPr>
          <a:r>
            <a:rPr lang="en-US"/>
            <a:t>Be admitted to the University of South Carolina's Columbia campus</a:t>
          </a:r>
        </a:p>
        <a:p>
          <a:pPr marL="171450" indent="-171450">
            <a:buFont typeface="Arial" panose="020B0604020202020204" pitchFamily="34" charset="0"/>
            <a:buChar char="•"/>
          </a:pPr>
          <a:r>
            <a:rPr lang="en-US"/>
            <a:t>Have a family taxable income for the most recently completed tax year that is not greater than 150% of the Department of Health and Human Services poverty guidelines</a:t>
          </a:r>
        </a:p>
        <a:p>
          <a:pPr marL="171450" indent="-171450">
            <a:buFont typeface="Arial" panose="020B0604020202020204" pitchFamily="34" charset="0"/>
            <a:buChar char="•"/>
          </a:pPr>
          <a:r>
            <a:rPr lang="en-US"/>
            <a:t>Be a first-generation college student (neither parent has completed a four-year college degree)</a:t>
          </a:r>
        </a:p>
        <a:p>
          <a:pPr marL="171450" indent="-171450">
            <a:buFont typeface="Arial" panose="020B0604020202020204" pitchFamily="34" charset="0"/>
            <a:buChar char="•"/>
          </a:pPr>
          <a:r>
            <a:rPr lang="en-US"/>
            <a:t>Be eligible to receive a federal Pell Grant</a:t>
          </a:r>
        </a:p>
        <a:p>
          <a:pPr marL="171450" indent="-171450">
            <a:buFont typeface="Arial" panose="020B0604020202020204" pitchFamily="34" charset="0"/>
            <a:buChar char="•"/>
          </a:pPr>
          <a:r>
            <a:rPr lang="en-US"/>
            <a:t>Enroll as a first-time, full-time freshman for fall semester after being admitted to a program (admission must be within 5 years of high school graduation)</a:t>
          </a:r>
        </a:p>
        <a:p>
          <a:pPr marL="171450" indent="-171450">
            <a:buFont typeface="Arial" panose="020B0604020202020204" pitchFamily="34" charset="0"/>
            <a:buChar char="•"/>
          </a:pPr>
          <a:r>
            <a:rPr lang="en-US"/>
            <a:t>Be pursuing a bachelor's degree</a:t>
          </a:r>
        </a:p>
        <a:p>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No special application is required to</a:t>
          </a:r>
          <a:r>
            <a:rPr lang="en-US" sz="1100" b="0" i="0" baseline="0">
              <a:solidFill>
                <a:schemeClr val="dk1"/>
              </a:solidFill>
              <a:effectLst/>
              <a:latin typeface="+mn-lt"/>
              <a:ea typeface="+mn-ea"/>
              <a:cs typeface="+mn-cs"/>
            </a:rPr>
            <a:t> be considered for the Gamecock Guarantee Program</a:t>
          </a:r>
          <a:r>
            <a:rPr lang="en-US" sz="1100" b="0" i="0">
              <a:solidFill>
                <a:schemeClr val="dk1"/>
              </a:solidFill>
              <a:effectLst/>
              <a:latin typeface="+mn-lt"/>
              <a:ea typeface="+mn-ea"/>
              <a:cs typeface="+mn-cs"/>
            </a:rPr>
            <a:t>. The University will identify and notify eligible students.</a:t>
          </a:r>
          <a:endParaRPr 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K:\Dept\FA\FINAID\GGG\Public%20Information%20GGG%202013-Present%209-13-24.xlsx" TargetMode="External"/><Relationship Id="rId1" Type="http://schemas.openxmlformats.org/officeDocument/2006/relationships/externalLinkPath" Target="Public%20Information%20GGG%202013-Present%209-13-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ercentages"/>
      <sheetName val="Supporting Figures"/>
    </sheetNames>
    <sheetDataSet>
      <sheetData sheetId="0"/>
      <sheetData sheetId="1">
        <row r="17">
          <cell r="B17">
            <v>152</v>
          </cell>
          <cell r="D17">
            <v>68</v>
          </cell>
          <cell r="E17">
            <v>84</v>
          </cell>
          <cell r="F17">
            <v>48</v>
          </cell>
          <cell r="G17">
            <v>72</v>
          </cell>
          <cell r="H17">
            <v>9</v>
          </cell>
          <cell r="I17">
            <v>8</v>
          </cell>
          <cell r="K17">
            <v>15</v>
          </cell>
        </row>
        <row r="18">
          <cell r="B18">
            <v>118</v>
          </cell>
          <cell r="D18">
            <v>39</v>
          </cell>
          <cell r="E18">
            <v>79</v>
          </cell>
          <cell r="F18">
            <v>45</v>
          </cell>
          <cell r="G18">
            <v>53</v>
          </cell>
          <cell r="H18">
            <v>5</v>
          </cell>
          <cell r="I18">
            <v>6</v>
          </cell>
          <cell r="K18">
            <v>9</v>
          </cell>
        </row>
        <row r="19">
          <cell r="B19">
            <v>118</v>
          </cell>
          <cell r="D19">
            <v>50</v>
          </cell>
          <cell r="E19">
            <v>68</v>
          </cell>
          <cell r="F19">
            <v>43</v>
          </cell>
          <cell r="G19">
            <v>55</v>
          </cell>
          <cell r="H19">
            <v>6</v>
          </cell>
          <cell r="I19">
            <v>8</v>
          </cell>
          <cell r="K19">
            <v>6</v>
          </cell>
        </row>
        <row r="20">
          <cell r="B20">
            <v>105</v>
          </cell>
          <cell r="D20">
            <v>45</v>
          </cell>
          <cell r="E20">
            <v>60</v>
          </cell>
          <cell r="F20">
            <v>32</v>
          </cell>
          <cell r="G20">
            <v>49</v>
          </cell>
          <cell r="H20">
            <v>4</v>
          </cell>
          <cell r="I20">
            <v>5</v>
          </cell>
          <cell r="K20">
            <v>15</v>
          </cell>
        </row>
        <row r="21">
          <cell r="B21">
            <v>189</v>
          </cell>
          <cell r="D21">
            <v>74</v>
          </cell>
          <cell r="E21">
            <v>115</v>
          </cell>
          <cell r="F21">
            <v>38</v>
          </cell>
          <cell r="G21">
            <v>98</v>
          </cell>
          <cell r="H21">
            <v>12</v>
          </cell>
          <cell r="I21">
            <v>12</v>
          </cell>
          <cell r="J21">
            <v>29</v>
          </cell>
          <cell r="K21">
            <v>0</v>
          </cell>
        </row>
        <row r="22">
          <cell r="B22">
            <v>162</v>
          </cell>
          <cell r="D22">
            <v>61</v>
          </cell>
          <cell r="E22">
            <v>101</v>
          </cell>
          <cell r="F22">
            <v>41</v>
          </cell>
          <cell r="G22">
            <v>64</v>
          </cell>
          <cell r="H22">
            <v>6</v>
          </cell>
          <cell r="I22">
            <v>16</v>
          </cell>
          <cell r="J22">
            <v>34</v>
          </cell>
          <cell r="K22">
            <v>1</v>
          </cell>
        </row>
        <row r="23">
          <cell r="B23">
            <v>162</v>
          </cell>
          <cell r="D23">
            <v>60</v>
          </cell>
          <cell r="E23">
            <v>102</v>
          </cell>
          <cell r="F23">
            <v>49</v>
          </cell>
          <cell r="G23">
            <v>67</v>
          </cell>
          <cell r="H23">
            <v>6</v>
          </cell>
          <cell r="I23">
            <v>19</v>
          </cell>
          <cell r="J23">
            <v>36</v>
          </cell>
          <cell r="K23">
            <v>4</v>
          </cell>
        </row>
        <row r="24">
          <cell r="B24">
            <v>155</v>
          </cell>
          <cell r="D24">
            <v>58</v>
          </cell>
          <cell r="E24">
            <v>97</v>
          </cell>
          <cell r="F24">
            <v>53</v>
          </cell>
          <cell r="G24">
            <v>62</v>
          </cell>
          <cell r="H24">
            <v>15</v>
          </cell>
          <cell r="I24">
            <v>16</v>
          </cell>
          <cell r="J24">
            <v>9</v>
          </cell>
          <cell r="K24">
            <v>0</v>
          </cell>
        </row>
        <row r="25">
          <cell r="B25">
            <v>165</v>
          </cell>
          <cell r="D25">
            <v>50</v>
          </cell>
          <cell r="E25">
            <v>115</v>
          </cell>
          <cell r="F25">
            <v>42</v>
          </cell>
          <cell r="G25">
            <v>62</v>
          </cell>
          <cell r="H25">
            <v>27</v>
          </cell>
          <cell r="I25">
            <v>23</v>
          </cell>
          <cell r="J25">
            <v>11</v>
          </cell>
          <cell r="K25">
            <v>0</v>
          </cell>
        </row>
        <row r="26">
          <cell r="B26">
            <v>169</v>
          </cell>
          <cell r="D26">
            <v>59</v>
          </cell>
          <cell r="E26">
            <v>110</v>
          </cell>
          <cell r="F26">
            <v>64</v>
          </cell>
          <cell r="G26">
            <v>49</v>
          </cell>
          <cell r="H26">
            <v>26</v>
          </cell>
          <cell r="I26">
            <v>18</v>
          </cell>
          <cell r="J26">
            <v>12</v>
          </cell>
          <cell r="K26">
            <v>0</v>
          </cell>
        </row>
        <row r="27">
          <cell r="B27">
            <v>170</v>
          </cell>
          <cell r="D27">
            <v>60</v>
          </cell>
          <cell r="E27">
            <v>110</v>
          </cell>
          <cell r="F27">
            <v>62</v>
          </cell>
          <cell r="G27">
            <v>44</v>
          </cell>
          <cell r="H27">
            <v>26</v>
          </cell>
          <cell r="I27">
            <v>14</v>
          </cell>
          <cell r="J27">
            <v>11</v>
          </cell>
          <cell r="K27">
            <v>13</v>
          </cell>
        </row>
        <row r="28">
          <cell r="B28">
            <v>149</v>
          </cell>
          <cell r="D28">
            <v>52</v>
          </cell>
          <cell r="E28">
            <v>97</v>
          </cell>
          <cell r="F28">
            <v>62</v>
          </cell>
          <cell r="G28">
            <v>37</v>
          </cell>
          <cell r="H28">
            <v>30</v>
          </cell>
          <cell r="I28">
            <v>14</v>
          </cell>
          <cell r="J28">
            <v>6</v>
          </cell>
        </row>
        <row r="35">
          <cell r="B35">
            <v>136</v>
          </cell>
          <cell r="C35">
            <v>124</v>
          </cell>
          <cell r="D35">
            <v>117</v>
          </cell>
          <cell r="E35">
            <v>86</v>
          </cell>
          <cell r="F35">
            <v>104</v>
          </cell>
          <cell r="G35">
            <v>109</v>
          </cell>
        </row>
        <row r="36">
          <cell r="B36">
            <v>107</v>
          </cell>
          <cell r="C36">
            <v>102</v>
          </cell>
          <cell r="D36">
            <v>98</v>
          </cell>
          <cell r="E36">
            <v>76</v>
          </cell>
          <cell r="F36">
            <v>87</v>
          </cell>
          <cell r="G36">
            <v>94</v>
          </cell>
        </row>
        <row r="37">
          <cell r="B37">
            <v>104</v>
          </cell>
          <cell r="C37">
            <v>97</v>
          </cell>
          <cell r="D37">
            <v>89</v>
          </cell>
          <cell r="E37">
            <v>58</v>
          </cell>
          <cell r="F37">
            <v>76</v>
          </cell>
          <cell r="G37">
            <v>78</v>
          </cell>
        </row>
        <row r="38">
          <cell r="B38">
            <v>99</v>
          </cell>
          <cell r="C38">
            <v>91</v>
          </cell>
          <cell r="D38">
            <v>87</v>
          </cell>
          <cell r="E38">
            <v>59</v>
          </cell>
          <cell r="F38">
            <v>77</v>
          </cell>
          <cell r="G38">
            <v>80</v>
          </cell>
        </row>
        <row r="39">
          <cell r="B39">
            <v>164</v>
          </cell>
          <cell r="C39">
            <v>151</v>
          </cell>
          <cell r="D39">
            <v>143</v>
          </cell>
          <cell r="E39">
            <v>117</v>
          </cell>
          <cell r="F39">
            <v>135</v>
          </cell>
          <cell r="G39">
            <v>139</v>
          </cell>
        </row>
        <row r="40">
          <cell r="B40">
            <v>149</v>
          </cell>
          <cell r="C40">
            <v>133</v>
          </cell>
          <cell r="D40">
            <v>128</v>
          </cell>
          <cell r="E40">
            <v>103</v>
          </cell>
          <cell r="F40">
            <v>119</v>
          </cell>
          <cell r="G40">
            <v>120</v>
          </cell>
        </row>
        <row r="41">
          <cell r="B41">
            <v>142</v>
          </cell>
          <cell r="C41">
            <v>132</v>
          </cell>
          <cell r="D41">
            <v>119</v>
          </cell>
          <cell r="E41">
            <v>102</v>
          </cell>
          <cell r="F41">
            <v>114</v>
          </cell>
        </row>
        <row r="42">
          <cell r="B42">
            <v>131</v>
          </cell>
          <cell r="C42">
            <v>120</v>
          </cell>
          <cell r="D42">
            <v>120</v>
          </cell>
          <cell r="E42">
            <v>90</v>
          </cell>
        </row>
        <row r="43">
          <cell r="B43">
            <v>144</v>
          </cell>
          <cell r="C43">
            <v>136</v>
          </cell>
        </row>
        <row r="44">
          <cell r="B44">
            <v>147</v>
          </cell>
        </row>
        <row r="50">
          <cell r="B50">
            <v>3368508</v>
          </cell>
          <cell r="C50">
            <v>51267</v>
          </cell>
          <cell r="D50">
            <v>0.73</v>
          </cell>
          <cell r="E50">
            <v>19168</v>
          </cell>
          <cell r="F50">
            <v>30376</v>
          </cell>
        </row>
        <row r="51">
          <cell r="B51">
            <v>2253134</v>
          </cell>
          <cell r="C51">
            <v>36825</v>
          </cell>
          <cell r="D51">
            <v>0.76</v>
          </cell>
          <cell r="E51">
            <v>17400</v>
          </cell>
          <cell r="F51">
            <v>33566</v>
          </cell>
        </row>
        <row r="52">
          <cell r="B52">
            <v>2179353</v>
          </cell>
          <cell r="C52">
            <v>88875</v>
          </cell>
          <cell r="D52">
            <v>0.71</v>
          </cell>
          <cell r="E52">
            <v>11927</v>
          </cell>
          <cell r="F52">
            <v>23299</v>
          </cell>
        </row>
        <row r="53">
          <cell r="B53">
            <v>2242672</v>
          </cell>
          <cell r="C53">
            <v>127660</v>
          </cell>
          <cell r="D53">
            <v>0.75</v>
          </cell>
          <cell r="E53">
            <v>12390</v>
          </cell>
          <cell r="F53">
            <v>21197</v>
          </cell>
        </row>
        <row r="54">
          <cell r="B54">
            <v>4318917</v>
          </cell>
          <cell r="C54">
            <v>317378</v>
          </cell>
          <cell r="D54">
            <v>0.69</v>
          </cell>
          <cell r="E54">
            <v>16075</v>
          </cell>
          <cell r="F54">
            <v>23413</v>
          </cell>
        </row>
        <row r="55">
          <cell r="B55">
            <v>3730346</v>
          </cell>
          <cell r="C55">
            <v>349180</v>
          </cell>
          <cell r="D55">
            <v>0.75</v>
          </cell>
          <cell r="E55">
            <v>19261</v>
          </cell>
          <cell r="F55">
            <v>21034</v>
          </cell>
        </row>
        <row r="56">
          <cell r="B56">
            <v>4076720</v>
          </cell>
          <cell r="C56">
            <v>426461</v>
          </cell>
          <cell r="D56">
            <v>0.74</v>
          </cell>
          <cell r="E56">
            <v>19648</v>
          </cell>
        </row>
        <row r="57">
          <cell r="B57">
            <v>3906950</v>
          </cell>
          <cell r="C57">
            <v>297013</v>
          </cell>
          <cell r="D57">
            <v>0.66</v>
          </cell>
          <cell r="E57">
            <v>16651</v>
          </cell>
        </row>
        <row r="58">
          <cell r="B58">
            <v>4526869</v>
          </cell>
          <cell r="C58">
            <v>293135</v>
          </cell>
          <cell r="D58">
            <v>0.79</v>
          </cell>
        </row>
        <row r="59">
          <cell r="B59">
            <v>4486143</v>
          </cell>
          <cell r="C59">
            <v>388677</v>
          </cell>
          <cell r="D59">
            <v>0.66</v>
          </cell>
        </row>
        <row r="60">
          <cell r="B60">
            <v>4661873</v>
          </cell>
          <cell r="C60">
            <v>311828</v>
          </cell>
          <cell r="D60">
            <v>0.66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sc.edu/about/offices_and_divisions/institutional_research_assessment_and_analytics/institutional_effectiveness/student_outcomes/retention_rates.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922EC-632F-4C29-B85E-0E5918D280A7}">
  <dimension ref="A1:K71"/>
  <sheetViews>
    <sheetView tabSelected="1" topLeftCell="A65" workbookViewId="0">
      <selection activeCell="N28" sqref="N28"/>
    </sheetView>
  </sheetViews>
  <sheetFormatPr defaultRowHeight="14.5" x14ac:dyDescent="0.35"/>
  <cols>
    <col min="1" max="1" width="34.1796875" bestFit="1" customWidth="1"/>
    <col min="2" max="2" width="19" customWidth="1"/>
    <col min="3" max="3" width="12.453125" customWidth="1"/>
    <col min="4" max="4" width="12" customWidth="1"/>
    <col min="5" max="5" width="21.81640625" customWidth="1"/>
    <col min="6" max="6" width="20.26953125" customWidth="1"/>
    <col min="7" max="7" width="12.7265625" customWidth="1"/>
    <col min="10" max="10" width="11.81640625" customWidth="1"/>
    <col min="11" max="11" width="14.453125" customWidth="1"/>
  </cols>
  <sheetData>
    <row r="1" spans="1:11" ht="17.5" x14ac:dyDescent="0.35">
      <c r="A1" s="192" t="s">
        <v>0</v>
      </c>
      <c r="B1" s="193"/>
      <c r="C1" s="193"/>
      <c r="D1" s="193"/>
    </row>
    <row r="2" spans="1:11" ht="18.5" x14ac:dyDescent="0.45">
      <c r="A2" s="1" t="s">
        <v>1</v>
      </c>
    </row>
    <row r="5" spans="1:11" ht="15" thickBot="1" x14ac:dyDescent="0.4">
      <c r="A5" s="2"/>
      <c r="B5" s="2"/>
      <c r="C5" s="2"/>
      <c r="D5" s="2"/>
      <c r="E5" s="2"/>
      <c r="F5" s="2"/>
      <c r="G5" s="2"/>
      <c r="H5" s="2"/>
      <c r="I5" s="2"/>
      <c r="J5" s="2"/>
      <c r="K5" s="2"/>
    </row>
    <row r="6" spans="1:11" ht="15" thickTop="1" x14ac:dyDescent="0.35"/>
    <row r="8" spans="1:11" ht="15" customHeight="1" x14ac:dyDescent="0.35">
      <c r="A8" s="199" t="s">
        <v>53</v>
      </c>
      <c r="B8" s="200"/>
      <c r="C8" s="200"/>
      <c r="D8" s="200"/>
      <c r="E8" s="200"/>
      <c r="F8" s="201"/>
    </row>
    <row r="9" spans="1:11" ht="49.5" customHeight="1" x14ac:dyDescent="0.35">
      <c r="A9" s="202"/>
      <c r="B9" s="203"/>
      <c r="C9" s="203"/>
      <c r="D9" s="203"/>
      <c r="E9" s="203"/>
      <c r="F9" s="204"/>
    </row>
    <row r="10" spans="1:11" x14ac:dyDescent="0.35">
      <c r="A10" s="3"/>
      <c r="B10" s="3"/>
      <c r="C10" s="3"/>
      <c r="D10" s="3"/>
    </row>
    <row r="12" spans="1:11" x14ac:dyDescent="0.35">
      <c r="A12" s="4" t="s">
        <v>2</v>
      </c>
      <c r="B12" s="4"/>
      <c r="C12" s="4"/>
      <c r="D12" s="4"/>
      <c r="E12" s="4"/>
      <c r="F12" s="4"/>
      <c r="G12" s="4"/>
      <c r="H12" s="4"/>
      <c r="I12" s="5"/>
      <c r="J12" s="5"/>
      <c r="K12" s="5"/>
    </row>
    <row r="13" spans="1:11" ht="15" thickBot="1" x14ac:dyDescent="0.4">
      <c r="A13" s="6"/>
      <c r="B13" s="6"/>
      <c r="C13" s="6"/>
      <c r="D13" s="6"/>
      <c r="E13" s="6"/>
      <c r="F13" s="6"/>
      <c r="G13" s="6"/>
    </row>
    <row r="14" spans="1:11" ht="15" thickTop="1" x14ac:dyDescent="0.35">
      <c r="B14" s="194" t="s">
        <v>3</v>
      </c>
      <c r="C14" s="196" t="s">
        <v>4</v>
      </c>
      <c r="D14" s="197"/>
      <c r="E14" s="196" t="s">
        <v>5</v>
      </c>
      <c r="F14" s="197"/>
      <c r="G14" s="197"/>
      <c r="H14" s="197"/>
      <c r="I14" s="197"/>
      <c r="J14" s="198"/>
    </row>
    <row r="15" spans="1:11" ht="43.5" x14ac:dyDescent="0.35">
      <c r="B15" s="195"/>
      <c r="C15" s="7" t="s">
        <v>6</v>
      </c>
      <c r="D15" s="8" t="s">
        <v>7</v>
      </c>
      <c r="E15" s="9" t="s">
        <v>8</v>
      </c>
      <c r="F15" s="10" t="s">
        <v>9</v>
      </c>
      <c r="G15" s="10" t="s">
        <v>10</v>
      </c>
      <c r="H15" s="10" t="s">
        <v>11</v>
      </c>
      <c r="I15" s="11" t="s">
        <v>12</v>
      </c>
      <c r="J15" s="12" t="s">
        <v>13</v>
      </c>
    </row>
    <row r="16" spans="1:11" x14ac:dyDescent="0.35">
      <c r="A16" s="13" t="s">
        <v>14</v>
      </c>
      <c r="B16" s="14">
        <f>'[1]Supporting Figures'!B17</f>
        <v>152</v>
      </c>
      <c r="C16" s="15">
        <f>'[1]Supporting Figures'!D17/'[1]Supporting Figures'!$B$17</f>
        <v>0.44736842105263158</v>
      </c>
      <c r="D16" s="16">
        <f>'[1]Supporting Figures'!E17/'[1]Supporting Figures'!$B$17</f>
        <v>0.55263157894736847</v>
      </c>
      <c r="E16" s="17">
        <f>'[1]Supporting Figures'!F17/'[1]Supporting Figures'!$B$17</f>
        <v>0.31578947368421051</v>
      </c>
      <c r="F16" s="18">
        <f>'[1]Supporting Figures'!G17/'[1]Supporting Figures'!$B$17</f>
        <v>0.47368421052631576</v>
      </c>
      <c r="G16" s="19">
        <f>'[1]Supporting Figures'!H17/'[1]Supporting Figures'!$B$17</f>
        <v>5.921052631578947E-2</v>
      </c>
      <c r="H16" s="20">
        <f>'[1]Supporting Figures'!I17/'[1]Supporting Figures'!$B$17</f>
        <v>5.2631578947368418E-2</v>
      </c>
      <c r="I16" s="21" t="s">
        <v>15</v>
      </c>
      <c r="J16" s="22">
        <f>'[1]Supporting Figures'!K17/'[1]Supporting Figures'!$B$17</f>
        <v>9.8684210526315791E-2</v>
      </c>
    </row>
    <row r="17" spans="1:11" x14ac:dyDescent="0.35">
      <c r="A17" s="23" t="s">
        <v>16</v>
      </c>
      <c r="B17" s="14">
        <f>'[1]Supporting Figures'!B18</f>
        <v>118</v>
      </c>
      <c r="C17" s="15">
        <f>'[1]Supporting Figures'!D18/'[1]Supporting Figures'!$B$19</f>
        <v>0.33050847457627119</v>
      </c>
      <c r="D17" s="16">
        <f>'[1]Supporting Figures'!E18/'[1]Supporting Figures'!$B$18</f>
        <v>0.66949152542372881</v>
      </c>
      <c r="E17" s="17">
        <f>'[1]Supporting Figures'!F18/'[1]Supporting Figures'!$B$18</f>
        <v>0.38135593220338981</v>
      </c>
      <c r="F17" s="18">
        <f>'[1]Supporting Figures'!G18/'[1]Supporting Figures'!$B$18</f>
        <v>0.44915254237288138</v>
      </c>
      <c r="G17" s="19">
        <f>'[1]Supporting Figures'!H18/'[1]Supporting Figures'!$B$18</f>
        <v>4.2372881355932202E-2</v>
      </c>
      <c r="H17" s="20">
        <f>'[1]Supporting Figures'!I18/'[1]Supporting Figures'!$B$18</f>
        <v>5.0847457627118647E-2</v>
      </c>
      <c r="I17" s="21" t="s">
        <v>15</v>
      </c>
      <c r="J17" s="22">
        <f>'[1]Supporting Figures'!K18/'[1]Supporting Figures'!$B$18</f>
        <v>7.6271186440677971E-2</v>
      </c>
    </row>
    <row r="18" spans="1:11" x14ac:dyDescent="0.35">
      <c r="A18" s="24" t="s">
        <v>17</v>
      </c>
      <c r="B18" s="25">
        <f>'[1]Supporting Figures'!B19</f>
        <v>118</v>
      </c>
      <c r="C18" s="26">
        <f>'[1]Supporting Figures'!D19/'[1]Supporting Figures'!B19</f>
        <v>0.42372881355932202</v>
      </c>
      <c r="D18" s="27">
        <f>'[1]Supporting Figures'!E19/'[1]Supporting Figures'!$B$19</f>
        <v>0.57627118644067798</v>
      </c>
      <c r="E18" s="28">
        <f>'[1]Supporting Figures'!F19/'[1]Supporting Figures'!$B$19</f>
        <v>0.36440677966101692</v>
      </c>
      <c r="F18" s="29">
        <f>'[1]Supporting Figures'!G19/'[1]Supporting Figures'!$B$19</f>
        <v>0.46610169491525422</v>
      </c>
      <c r="G18" s="30">
        <f>'[1]Supporting Figures'!H19/'[1]Supporting Figures'!$B$19</f>
        <v>5.0847457627118647E-2</v>
      </c>
      <c r="H18" s="31">
        <f>'[1]Supporting Figures'!I19/'[1]Supporting Figures'!$B$19</f>
        <v>6.7796610169491525E-2</v>
      </c>
      <c r="I18" s="32" t="s">
        <v>15</v>
      </c>
      <c r="J18" s="33">
        <f>'[1]Supporting Figures'!K19/'[1]Supporting Figures'!$B$19</f>
        <v>5.0847457627118647E-2</v>
      </c>
    </row>
    <row r="19" spans="1:11" x14ac:dyDescent="0.35">
      <c r="A19" s="34" t="s">
        <v>18</v>
      </c>
      <c r="B19" s="35">
        <f>'[1]Supporting Figures'!B20</f>
        <v>105</v>
      </c>
      <c r="C19" s="36">
        <f>'[1]Supporting Figures'!D20/'[1]Supporting Figures'!B20</f>
        <v>0.42857142857142855</v>
      </c>
      <c r="D19" s="37">
        <f>'[1]Supporting Figures'!E20/'[1]Supporting Figures'!$B$20</f>
        <v>0.5714285714285714</v>
      </c>
      <c r="E19" s="38">
        <f>'[1]Supporting Figures'!F20/'[1]Supporting Figures'!$B$20</f>
        <v>0.30476190476190479</v>
      </c>
      <c r="F19" s="39">
        <f>'[1]Supporting Figures'!G20/'[1]Supporting Figures'!$B$20</f>
        <v>0.46666666666666667</v>
      </c>
      <c r="G19" s="40">
        <f>'[1]Supporting Figures'!H20/'[1]Supporting Figures'!$B$20</f>
        <v>3.8095238095238099E-2</v>
      </c>
      <c r="H19" s="41">
        <f>'[1]Supporting Figures'!I20/'[1]Supporting Figures'!$B$20</f>
        <v>4.7619047619047616E-2</v>
      </c>
      <c r="I19" s="42" t="s">
        <v>15</v>
      </c>
      <c r="J19" s="43">
        <f>'[1]Supporting Figures'!K20/'[1]Supporting Figures'!$B$20</f>
        <v>0.14285714285714285</v>
      </c>
    </row>
    <row r="20" spans="1:11" x14ac:dyDescent="0.35">
      <c r="A20" s="44" t="s">
        <v>19</v>
      </c>
      <c r="B20" s="45">
        <v>189</v>
      </c>
      <c r="C20" s="46">
        <f>'[1]Supporting Figures'!D21/'[1]Supporting Figures'!B21</f>
        <v>0.39153439153439151</v>
      </c>
      <c r="D20" s="47">
        <f>'[1]Supporting Figures'!E21/'[1]Supporting Figures'!B21</f>
        <v>0.60846560846560849</v>
      </c>
      <c r="E20" s="48">
        <f>'[1]Supporting Figures'!F21/'[1]Supporting Figures'!$B$21</f>
        <v>0.20105820105820105</v>
      </c>
      <c r="F20" s="49">
        <f>'[1]Supporting Figures'!G21/'[1]Supporting Figures'!$B$21</f>
        <v>0.51851851851851849</v>
      </c>
      <c r="G20" s="49">
        <f>'[1]Supporting Figures'!H21/'[1]Supporting Figures'!$B$21</f>
        <v>6.3492063492063489E-2</v>
      </c>
      <c r="H20" s="49">
        <f>'[1]Supporting Figures'!I21/'[1]Supporting Figures'!$B$21</f>
        <v>6.3492063492063489E-2</v>
      </c>
      <c r="I20" s="50">
        <f>'[1]Supporting Figures'!J21/'[1]Supporting Figures'!$B$21</f>
        <v>0.15343915343915343</v>
      </c>
      <c r="J20" s="51">
        <f>'[1]Supporting Figures'!K21/'[1]Supporting Figures'!$B$21</f>
        <v>0</v>
      </c>
    </row>
    <row r="21" spans="1:11" x14ac:dyDescent="0.35">
      <c r="A21" s="52" t="s">
        <v>20</v>
      </c>
      <c r="B21" s="53">
        <v>162</v>
      </c>
      <c r="C21" s="54">
        <f>'[1]Supporting Figures'!D22/'[1]Supporting Figures'!B22</f>
        <v>0.37654320987654322</v>
      </c>
      <c r="D21" s="55">
        <f>'[1]Supporting Figures'!E22/'[1]Supporting Figures'!B22</f>
        <v>0.62345679012345678</v>
      </c>
      <c r="E21" s="56">
        <f>'[1]Supporting Figures'!F22/'[1]Supporting Figures'!$B$22</f>
        <v>0.25308641975308643</v>
      </c>
      <c r="F21" s="57">
        <f>'[1]Supporting Figures'!G22/'[1]Supporting Figures'!$B$22</f>
        <v>0.39506172839506171</v>
      </c>
      <c r="G21" s="57">
        <f>'[1]Supporting Figures'!H22/'[1]Supporting Figures'!$B$22</f>
        <v>3.7037037037037035E-2</v>
      </c>
      <c r="H21" s="58">
        <f>'[1]Supporting Figures'!I22/'[1]Supporting Figures'!$B$22</f>
        <v>9.8765432098765427E-2</v>
      </c>
      <c r="I21" s="59">
        <f>'[1]Supporting Figures'!J22/'[1]Supporting Figures'!$B$22</f>
        <v>0.20987654320987653</v>
      </c>
      <c r="J21" s="166">
        <f>'[1]Supporting Figures'!K22/'[1]Supporting Figures'!$B$22</f>
        <v>6.1728395061728392E-3</v>
      </c>
    </row>
    <row r="22" spans="1:11" x14ac:dyDescent="0.35">
      <c r="A22" s="60" t="s">
        <v>21</v>
      </c>
      <c r="B22" s="187">
        <v>162</v>
      </c>
      <c r="C22" s="188">
        <f>'[1]Supporting Figures'!D23/'[1]Supporting Figures'!B23</f>
        <v>0.37037037037037035</v>
      </c>
      <c r="D22" s="61">
        <f>'[1]Supporting Figures'!E23/'[1]Supporting Figures'!B23</f>
        <v>0.62962962962962965</v>
      </c>
      <c r="E22" s="62">
        <f>'[1]Supporting Figures'!F23/'[1]Supporting Figures'!$B$23</f>
        <v>0.30246913580246915</v>
      </c>
      <c r="F22" s="63">
        <f>'[1]Supporting Figures'!G23/'[1]Supporting Figures'!$B$23</f>
        <v>0.41358024691358025</v>
      </c>
      <c r="G22" s="63">
        <f>'[1]Supporting Figures'!H23/'[1]Supporting Figures'!$B$23</f>
        <v>3.7037037037037035E-2</v>
      </c>
      <c r="H22" s="64">
        <f>'[1]Supporting Figures'!I23/'[1]Supporting Figures'!$B$23</f>
        <v>0.11728395061728394</v>
      </c>
      <c r="I22" s="65">
        <f>'[1]Supporting Figures'!J23/'[1]Supporting Figures'!$B$23</f>
        <v>0.22222222222222221</v>
      </c>
      <c r="J22" s="167">
        <f>'[1]Supporting Figures'!K23/'[1]Supporting Figures'!$B$23</f>
        <v>2.4691358024691357E-2</v>
      </c>
    </row>
    <row r="23" spans="1:11" x14ac:dyDescent="0.35">
      <c r="A23" s="66" t="s">
        <v>22</v>
      </c>
      <c r="B23" s="67">
        <v>155</v>
      </c>
      <c r="C23" s="68">
        <f>'[1]Supporting Figures'!D24/'[1]Supporting Figures'!B24</f>
        <v>0.37419354838709679</v>
      </c>
      <c r="D23" s="69">
        <f>'[1]Supporting Figures'!E24/'[1]Supporting Figures'!B24</f>
        <v>0.62580645161290327</v>
      </c>
      <c r="E23" s="70">
        <f>'[1]Supporting Figures'!F24/'[1]Supporting Figures'!$B$24</f>
        <v>0.34193548387096773</v>
      </c>
      <c r="F23" s="71">
        <f>'[1]Supporting Figures'!G24/'[1]Supporting Figures'!$B$24</f>
        <v>0.4</v>
      </c>
      <c r="G23" s="72">
        <f>'[1]Supporting Figures'!H24/'[1]Supporting Figures'!$B$24</f>
        <v>9.6774193548387094E-2</v>
      </c>
      <c r="H23" s="73">
        <f>'[1]Supporting Figures'!I24/'[1]Supporting Figures'!$B$24</f>
        <v>0.1032258064516129</v>
      </c>
      <c r="I23" s="74">
        <f>'[1]Supporting Figures'!J24/'[1]Supporting Figures'!$B$24</f>
        <v>5.8064516129032261E-2</v>
      </c>
      <c r="J23" s="168">
        <f>'[1]Supporting Figures'!K24/'[1]Supporting Figures'!$B$24</f>
        <v>0</v>
      </c>
    </row>
    <row r="24" spans="1:11" x14ac:dyDescent="0.35">
      <c r="A24" s="66" t="s">
        <v>23</v>
      </c>
      <c r="B24" s="75">
        <v>165</v>
      </c>
      <c r="C24" s="68">
        <f>'[1]Supporting Figures'!D25/'[1]Supporting Figures'!B25</f>
        <v>0.30303030303030304</v>
      </c>
      <c r="D24" s="69">
        <f>'[1]Supporting Figures'!E25/'[1]Supporting Figures'!B25</f>
        <v>0.69696969696969702</v>
      </c>
      <c r="E24" s="70">
        <f>'[1]Supporting Figures'!F25/'[1]Supporting Figures'!$B$25</f>
        <v>0.25454545454545452</v>
      </c>
      <c r="F24" s="71">
        <f>'[1]Supporting Figures'!G25/'[1]Supporting Figures'!$B$25</f>
        <v>0.37575757575757573</v>
      </c>
      <c r="G24" s="72">
        <f>'[1]Supporting Figures'!H25/'[1]Supporting Figures'!$B$25</f>
        <v>0.16363636363636364</v>
      </c>
      <c r="H24" s="73">
        <f>'[1]Supporting Figures'!I25/'[1]Supporting Figures'!$B$25</f>
        <v>0.1393939393939394</v>
      </c>
      <c r="I24" s="74">
        <f>'[1]Supporting Figures'!J25/'[1]Supporting Figures'!$B$25</f>
        <v>6.6666666666666666E-2</v>
      </c>
      <c r="J24" s="168">
        <f>'[1]Supporting Figures'!K25/'[1]Supporting Figures'!$B$25</f>
        <v>0</v>
      </c>
    </row>
    <row r="25" spans="1:11" x14ac:dyDescent="0.35">
      <c r="A25" s="76" t="s">
        <v>24</v>
      </c>
      <c r="B25" s="77">
        <f>'[1]Supporting Figures'!B26</f>
        <v>169</v>
      </c>
      <c r="C25" s="78">
        <f>'[1]Supporting Figures'!D26/'[1]Supporting Figures'!B26</f>
        <v>0.34911242603550297</v>
      </c>
      <c r="D25" s="79">
        <f>'[1]Supporting Figures'!E26/'[1]Supporting Figures'!B26</f>
        <v>0.65088757396449703</v>
      </c>
      <c r="E25" s="78">
        <f>'[1]Supporting Figures'!F26/'[1]Supporting Figures'!$B$26</f>
        <v>0.378698224852071</v>
      </c>
      <c r="F25" s="80">
        <f>'[1]Supporting Figures'!G26/'[1]Supporting Figures'!$B$26</f>
        <v>0.28994082840236685</v>
      </c>
      <c r="G25" s="80">
        <f>'[1]Supporting Figures'!H26/'[1]Supporting Figures'!$B$26</f>
        <v>0.15384615384615385</v>
      </c>
      <c r="H25" s="81">
        <f>'[1]Supporting Figures'!I26/'[1]Supporting Figures'!$B$26</f>
        <v>0.10650887573964497</v>
      </c>
      <c r="I25" s="81">
        <f>'[1]Supporting Figures'!J26/'[1]Supporting Figures'!$B$26</f>
        <v>7.1005917159763315E-2</v>
      </c>
      <c r="J25" s="169">
        <f>'[1]Supporting Figures'!K26/'[1]Supporting Figures'!$B$26</f>
        <v>0</v>
      </c>
    </row>
    <row r="26" spans="1:11" x14ac:dyDescent="0.35">
      <c r="A26" s="76" t="s">
        <v>25</v>
      </c>
      <c r="B26" s="77">
        <f>'[1]Supporting Figures'!B27</f>
        <v>170</v>
      </c>
      <c r="C26" s="78">
        <f>'[1]Supporting Figures'!D27/'[1]Supporting Figures'!B27</f>
        <v>0.35294117647058826</v>
      </c>
      <c r="D26" s="79">
        <f>'[1]Supporting Figures'!E27/'[1]Supporting Figures'!B27</f>
        <v>0.6470588235294118</v>
      </c>
      <c r="E26" s="78">
        <f>'[1]Supporting Figures'!F27/'[1]Supporting Figures'!$B$27</f>
        <v>0.36470588235294116</v>
      </c>
      <c r="F26" s="80">
        <f>'[1]Supporting Figures'!G27/'[1]Supporting Figures'!$B$27</f>
        <v>0.25882352941176473</v>
      </c>
      <c r="G26" s="80">
        <f>'[1]Supporting Figures'!H27/'[1]Supporting Figures'!$B$27</f>
        <v>0.15294117647058825</v>
      </c>
      <c r="H26" s="81">
        <f>'[1]Supporting Figures'!I27/'[1]Supporting Figures'!$B$27</f>
        <v>8.2352941176470587E-2</v>
      </c>
      <c r="I26" s="81">
        <f>'[1]Supporting Figures'!J27/'[1]Supporting Figures'!$B$27</f>
        <v>6.4705882352941183E-2</v>
      </c>
      <c r="J26" s="169">
        <f>'[1]Supporting Figures'!K27/'[1]Supporting Figures'!$B$27</f>
        <v>7.6470588235294124E-2</v>
      </c>
    </row>
    <row r="27" spans="1:11" x14ac:dyDescent="0.35">
      <c r="A27" s="76" t="s">
        <v>26</v>
      </c>
      <c r="B27" s="77">
        <f>'[1]Supporting Figures'!B28</f>
        <v>149</v>
      </c>
      <c r="C27" s="78">
        <f>'[1]Supporting Figures'!D28/'[1]Supporting Figures'!B28</f>
        <v>0.34899328859060402</v>
      </c>
      <c r="D27" s="79">
        <f>'[1]Supporting Figures'!E28/'[1]Supporting Figures'!B28</f>
        <v>0.65100671140939592</v>
      </c>
      <c r="E27" s="78">
        <f>'[1]Supporting Figures'!F28/'[1]Supporting Figures'!$B$28</f>
        <v>0.41610738255033558</v>
      </c>
      <c r="F27" s="80">
        <f>'[1]Supporting Figures'!G28/'[1]Supporting Figures'!$B$28</f>
        <v>0.24832214765100671</v>
      </c>
      <c r="G27" s="80">
        <f>'[1]Supporting Figures'!H28/'[1]Supporting Figures'!$B$28</f>
        <v>0.20134228187919462</v>
      </c>
      <c r="H27" s="81">
        <f>'[1]Supporting Figures'!I28/'[1]Supporting Figures'!$B$28</f>
        <v>9.3959731543624164E-2</v>
      </c>
      <c r="I27" s="81">
        <f>'[1]Supporting Figures'!J28/'[1]Supporting Figures'!$B$28</f>
        <v>4.0268456375838924E-2</v>
      </c>
      <c r="J27" s="169">
        <f>'[1]Supporting Figures'!K29/'[1]Supporting Figures'!$B$27</f>
        <v>0</v>
      </c>
    </row>
    <row r="28" spans="1:11" x14ac:dyDescent="0.35">
      <c r="A28" s="82"/>
      <c r="B28" s="83"/>
      <c r="C28" s="84"/>
      <c r="D28" s="84"/>
      <c r="E28" s="84"/>
      <c r="F28" s="85"/>
      <c r="G28" s="85"/>
      <c r="H28" s="86"/>
      <c r="I28" s="86"/>
      <c r="J28" s="170"/>
    </row>
    <row r="29" spans="1:11" ht="15" thickBot="1" x14ac:dyDescent="0.4">
      <c r="A29" s="87" t="s">
        <v>27</v>
      </c>
      <c r="B29" s="88">
        <f>SUM(B16:B27)</f>
        <v>1814</v>
      </c>
      <c r="C29" s="90">
        <f t="shared" ref="C29:H29" si="0">AVERAGE(C16:C27)</f>
        <v>0.37474132100458774</v>
      </c>
      <c r="D29" s="90">
        <f t="shared" si="0"/>
        <v>0.62525867899541232</v>
      </c>
      <c r="E29" s="90">
        <f t="shared" si="0"/>
        <v>0.3232433562580041</v>
      </c>
      <c r="F29" s="90">
        <f t="shared" si="0"/>
        <v>0.39630080746091606</v>
      </c>
      <c r="G29" s="90">
        <f t="shared" si="0"/>
        <v>9.138603419507528E-2</v>
      </c>
      <c r="H29" s="90">
        <f t="shared" si="0"/>
        <v>8.5323119573035941E-2</v>
      </c>
      <c r="I29" s="90">
        <f>AVERAGE(I20:I27)</f>
        <v>0.11078116969443683</v>
      </c>
      <c r="J29" s="90">
        <f>AVERAGE(J16:J27)</f>
        <v>3.9666231934784461E-2</v>
      </c>
    </row>
    <row r="30" spans="1:11" ht="15" thickTop="1" x14ac:dyDescent="0.35">
      <c r="A30" s="213" t="s">
        <v>28</v>
      </c>
      <c r="B30" s="214"/>
      <c r="C30" s="214"/>
      <c r="D30" s="214"/>
      <c r="E30" s="214"/>
      <c r="F30" s="91"/>
      <c r="G30" s="91"/>
    </row>
    <row r="32" spans="1:11" x14ac:dyDescent="0.35">
      <c r="A32" s="92" t="s">
        <v>29</v>
      </c>
      <c r="B32" s="4"/>
      <c r="C32" s="4"/>
      <c r="D32" s="4"/>
      <c r="E32" s="4"/>
      <c r="F32" s="4"/>
      <c r="G32" s="4"/>
      <c r="H32" s="4"/>
      <c r="I32" s="5"/>
      <c r="J32" s="5"/>
      <c r="K32" s="5"/>
    </row>
    <row r="33" spans="1:7" ht="15" thickBot="1" x14ac:dyDescent="0.4">
      <c r="A33" s="91"/>
    </row>
    <row r="34" spans="1:7" ht="15" thickTop="1" x14ac:dyDescent="0.35">
      <c r="B34" s="196" t="s">
        <v>30</v>
      </c>
      <c r="C34" s="197"/>
      <c r="D34" s="215"/>
      <c r="E34" s="189" t="s">
        <v>31</v>
      </c>
      <c r="F34" s="189" t="s">
        <v>32</v>
      </c>
      <c r="G34" s="189" t="s">
        <v>33</v>
      </c>
    </row>
    <row r="35" spans="1:7" x14ac:dyDescent="0.35">
      <c r="B35" s="93" t="s">
        <v>34</v>
      </c>
      <c r="C35" s="10" t="s">
        <v>35</v>
      </c>
      <c r="D35" s="94" t="s">
        <v>36</v>
      </c>
      <c r="E35" s="190"/>
      <c r="F35" s="190"/>
      <c r="G35" s="190"/>
    </row>
    <row r="36" spans="1:7" x14ac:dyDescent="0.35">
      <c r="A36" s="13" t="s">
        <v>14</v>
      </c>
      <c r="B36" s="95">
        <f>'[1]Supporting Figures'!B35/'[1]Supporting Figures'!$B$17</f>
        <v>0.89473684210526316</v>
      </c>
      <c r="C36" s="96">
        <f>'[1]Supporting Figures'!C35/'[1]Supporting Figures'!$B$17</f>
        <v>0.81578947368421051</v>
      </c>
      <c r="D36" s="97">
        <f>'[1]Supporting Figures'!D35/'[1]Supporting Figures'!$B$17</f>
        <v>0.76973684210526316</v>
      </c>
      <c r="E36" s="171">
        <f>'[1]Supporting Figures'!E35/'[1]Supporting Figures'!$B$17</f>
        <v>0.56578947368421051</v>
      </c>
      <c r="F36" s="171">
        <f>'[1]Supporting Figures'!F35/'[1]Supporting Figures'!$B$17</f>
        <v>0.68421052631578949</v>
      </c>
      <c r="G36" s="171">
        <f>'[1]Supporting Figures'!G35/'[1]Supporting Figures'!$B$17</f>
        <v>0.71710526315789469</v>
      </c>
    </row>
    <row r="37" spans="1:7" x14ac:dyDescent="0.35">
      <c r="A37" s="13" t="s">
        <v>16</v>
      </c>
      <c r="B37" s="95">
        <f>'[1]Supporting Figures'!B36/'[1]Supporting Figures'!$B$19</f>
        <v>0.90677966101694918</v>
      </c>
      <c r="C37" s="96">
        <f>'[1]Supporting Figures'!C36/'[1]Supporting Figures'!B18</f>
        <v>0.86440677966101698</v>
      </c>
      <c r="D37" s="97">
        <f>'[1]Supporting Figures'!D36/'[1]Supporting Figures'!$B$18</f>
        <v>0.83050847457627119</v>
      </c>
      <c r="E37" s="171">
        <f>'[1]Supporting Figures'!E36/'[1]Supporting Figures'!$B$18</f>
        <v>0.64406779661016944</v>
      </c>
      <c r="F37" s="171">
        <f>'[1]Supporting Figures'!F36/'[1]Supporting Figures'!$B$18</f>
        <v>0.73728813559322037</v>
      </c>
      <c r="G37" s="171">
        <f>'[1]Supporting Figures'!G36/'[1]Supporting Figures'!$B$18</f>
        <v>0.79661016949152541</v>
      </c>
    </row>
    <row r="38" spans="1:7" x14ac:dyDescent="0.35">
      <c r="A38" s="13" t="s">
        <v>17</v>
      </c>
      <c r="B38" s="95">
        <f>'[1]Supporting Figures'!B37/'[1]Supporting Figures'!B19</f>
        <v>0.88135593220338981</v>
      </c>
      <c r="C38" s="98">
        <f>'[1]Supporting Figures'!C37/'[1]Supporting Figures'!B19</f>
        <v>0.82203389830508478</v>
      </c>
      <c r="D38" s="99">
        <f>'[1]Supporting Figures'!D37/'[1]Supporting Figures'!$B$19</f>
        <v>0.75423728813559321</v>
      </c>
      <c r="E38" s="172">
        <f>'[1]Supporting Figures'!E37/'[1]Supporting Figures'!$B$19</f>
        <v>0.49152542372881358</v>
      </c>
      <c r="F38" s="173">
        <f>'[1]Supporting Figures'!F37/'[1]Supporting Figures'!$B$19</f>
        <v>0.64406779661016944</v>
      </c>
      <c r="G38" s="171">
        <f>'[1]Supporting Figures'!G37/'[1]Supporting Figures'!$B$19</f>
        <v>0.66101694915254239</v>
      </c>
    </row>
    <row r="39" spans="1:7" x14ac:dyDescent="0.35">
      <c r="A39" s="13" t="s">
        <v>18</v>
      </c>
      <c r="B39" s="95">
        <f>'[1]Supporting Figures'!B38/'[1]Supporting Figures'!$B$20</f>
        <v>0.94285714285714284</v>
      </c>
      <c r="C39" s="96">
        <f>'[1]Supporting Figures'!C38/'[1]Supporting Figures'!B20</f>
        <v>0.8666666666666667</v>
      </c>
      <c r="D39" s="97">
        <f>'[1]Supporting Figures'!D38/'[1]Supporting Figures'!$B$20</f>
        <v>0.82857142857142863</v>
      </c>
      <c r="E39" s="171">
        <f>'[1]Supporting Figures'!E38/'[1]Supporting Figures'!$B$20</f>
        <v>0.56190476190476191</v>
      </c>
      <c r="F39" s="171">
        <f>'[1]Supporting Figures'!F38/'[1]Supporting Figures'!$B$20</f>
        <v>0.73333333333333328</v>
      </c>
      <c r="G39" s="171">
        <f>'[1]Supporting Figures'!G38/'[1]Supporting Figures'!$B$20</f>
        <v>0.76190476190476186</v>
      </c>
    </row>
    <row r="40" spans="1:7" x14ac:dyDescent="0.35">
      <c r="A40" s="44" t="s">
        <v>19</v>
      </c>
      <c r="B40" s="100">
        <f>'[1]Supporting Figures'!B39/'[1]Supporting Figures'!$B$21</f>
        <v>0.86772486772486768</v>
      </c>
      <c r="C40" s="101">
        <f>'[1]Supporting Figures'!C39/'[1]Supporting Figures'!B21</f>
        <v>0.79894179894179895</v>
      </c>
      <c r="D40" s="102">
        <f>'[1]Supporting Figures'!D39/'[1]Supporting Figures'!$B$21</f>
        <v>0.75661375661375663</v>
      </c>
      <c r="E40" s="103">
        <f>'[1]Supporting Figures'!E39/'[1]Supporting Figures'!$B$21</f>
        <v>0.61904761904761907</v>
      </c>
      <c r="F40" s="104">
        <f>'[1]Supporting Figures'!F39/'[1]Supporting Figures'!$B$21</f>
        <v>0.7142857142857143</v>
      </c>
      <c r="G40" s="171">
        <f>'[1]Supporting Figures'!G39/'[1]Supporting Figures'!$B$21</f>
        <v>0.73544973544973546</v>
      </c>
    </row>
    <row r="41" spans="1:7" x14ac:dyDescent="0.35">
      <c r="A41" s="105" t="s">
        <v>37</v>
      </c>
      <c r="B41" s="106">
        <f>'[1]Supporting Figures'!B40/'[1]Supporting Figures'!$B$22</f>
        <v>0.91975308641975306</v>
      </c>
      <c r="C41" s="107">
        <f>'[1]Supporting Figures'!C40/'[1]Supporting Figures'!B22</f>
        <v>0.82098765432098764</v>
      </c>
      <c r="D41" s="108">
        <f>'[1]Supporting Figures'!D40/'[1]Supporting Figures'!$B$22</f>
        <v>0.79012345679012341</v>
      </c>
      <c r="E41" s="103">
        <f>'[1]Supporting Figures'!E40/'[1]Supporting Figures'!$B$22</f>
        <v>0.63580246913580252</v>
      </c>
      <c r="F41" s="109">
        <f>'[1]Supporting Figures'!F40/'[1]Supporting Figures'!$B$22</f>
        <v>0.73456790123456794</v>
      </c>
      <c r="G41" s="171">
        <f>'[1]Supporting Figures'!G40/'[1]Supporting Figures'!$B$22</f>
        <v>0.7407407407407407</v>
      </c>
    </row>
    <row r="42" spans="1:7" x14ac:dyDescent="0.35">
      <c r="A42" s="110" t="s">
        <v>38</v>
      </c>
      <c r="B42" s="111">
        <f>'[1]Supporting Figures'!B41/'[1]Supporting Figures'!$B$23</f>
        <v>0.87654320987654322</v>
      </c>
      <c r="C42" s="112">
        <f>'[1]Supporting Figures'!C41/'[1]Supporting Figures'!B23</f>
        <v>0.81481481481481477</v>
      </c>
      <c r="D42" s="113">
        <f>'[1]Supporting Figures'!D41/'[1]Supporting Figures'!$B$23</f>
        <v>0.73456790123456794</v>
      </c>
      <c r="E42" s="114">
        <f>'[1]Supporting Figures'!E41/'[1]Supporting Figures'!$B$23</f>
        <v>0.62962962962962965</v>
      </c>
      <c r="F42" s="115">
        <f>'[1]Supporting Figures'!F41/'[1]Supporting Figures'!$B$23</f>
        <v>0.70370370370370372</v>
      </c>
      <c r="G42" s="174" t="s">
        <v>15</v>
      </c>
    </row>
    <row r="43" spans="1:7" x14ac:dyDescent="0.35">
      <c r="A43" s="116" t="s">
        <v>39</v>
      </c>
      <c r="B43" s="117">
        <f>'[1]Supporting Figures'!B42/'[1]Supporting Figures'!$B$24</f>
        <v>0.84516129032258069</v>
      </c>
      <c r="C43" s="118">
        <f>'[1]Supporting Figures'!C42/'[1]Supporting Figures'!B24</f>
        <v>0.77419354838709675</v>
      </c>
      <c r="D43" s="119">
        <f>'[1]Supporting Figures'!D42/'[1]Supporting Figures'!$B$24</f>
        <v>0.77419354838709675</v>
      </c>
      <c r="E43" s="120">
        <f>'[1]Supporting Figures'!E42/'[1]Supporting Figures'!$B$24</f>
        <v>0.58064516129032262</v>
      </c>
      <c r="F43" s="121" t="s">
        <v>15</v>
      </c>
      <c r="G43" s="175" t="s">
        <v>15</v>
      </c>
    </row>
    <row r="44" spans="1:7" x14ac:dyDescent="0.35">
      <c r="A44" s="116" t="s">
        <v>40</v>
      </c>
      <c r="B44" s="117">
        <f>'[1]Supporting Figures'!B43/'[1]Supporting Figures'!$B$25</f>
        <v>0.87272727272727268</v>
      </c>
      <c r="C44" s="118">
        <f>'[1]Supporting Figures'!C43/'[1]Supporting Figures'!B25</f>
        <v>0.82424242424242422</v>
      </c>
      <c r="D44" s="122" t="s">
        <v>15</v>
      </c>
      <c r="E44" s="123" t="s">
        <v>15</v>
      </c>
      <c r="F44" s="121" t="s">
        <v>15</v>
      </c>
      <c r="G44" s="175" t="s">
        <v>15</v>
      </c>
    </row>
    <row r="45" spans="1:7" x14ac:dyDescent="0.35">
      <c r="A45" s="116" t="s">
        <v>41</v>
      </c>
      <c r="B45" s="117">
        <f>'[1]Supporting Figures'!B44/'[1]Supporting Figures'!$B$26</f>
        <v>0.86982248520710059</v>
      </c>
      <c r="C45" s="124" t="s">
        <v>15</v>
      </c>
      <c r="D45" s="122" t="s">
        <v>15</v>
      </c>
      <c r="E45" s="123" t="s">
        <v>15</v>
      </c>
      <c r="F45" s="121" t="s">
        <v>15</v>
      </c>
      <c r="G45" s="175" t="s">
        <v>15</v>
      </c>
    </row>
    <row r="46" spans="1:7" x14ac:dyDescent="0.35">
      <c r="A46" s="125"/>
      <c r="B46" s="126"/>
      <c r="C46" s="127"/>
      <c r="D46" s="127"/>
      <c r="E46" s="176"/>
      <c r="F46" s="176"/>
      <c r="G46" s="177"/>
    </row>
    <row r="47" spans="1:7" ht="15" thickBot="1" x14ac:dyDescent="0.4">
      <c r="A47" s="128" t="s">
        <v>42</v>
      </c>
      <c r="B47" s="129">
        <f>AVERAGE(B36:B45)</f>
        <v>0.88774617904608633</v>
      </c>
      <c r="C47" s="129">
        <f>AVERAGE(C36:C44)</f>
        <v>0.8224530065582335</v>
      </c>
      <c r="D47" s="129">
        <f>AVERAGE(D36:D43)</f>
        <v>0.77981908705176273</v>
      </c>
      <c r="E47" s="129">
        <f>AVERAGE(E36:E43)</f>
        <v>0.59105154187891618</v>
      </c>
      <c r="F47" s="129">
        <f>AVERAGE(F36:F42)</f>
        <v>0.70735101586807125</v>
      </c>
      <c r="G47" s="129">
        <f>AVERAGE(G36:G41)</f>
        <v>0.73547126998286672</v>
      </c>
    </row>
    <row r="48" spans="1:7" ht="15.5" thickTop="1" thickBot="1" x14ac:dyDescent="0.4">
      <c r="A48" s="128" t="s">
        <v>43</v>
      </c>
      <c r="B48" s="129">
        <v>0.82</v>
      </c>
      <c r="C48" s="129">
        <v>0.6</v>
      </c>
      <c r="D48" s="129" t="s">
        <v>15</v>
      </c>
      <c r="E48" s="129">
        <v>0.56999999999999995</v>
      </c>
      <c r="F48" s="129">
        <v>0.65</v>
      </c>
      <c r="G48" s="129">
        <v>0.67</v>
      </c>
    </row>
    <row r="49" spans="1:11" ht="15.5" thickTop="1" thickBot="1" x14ac:dyDescent="0.4">
      <c r="A49" s="128" t="s">
        <v>44</v>
      </c>
      <c r="B49" s="180">
        <v>0.88</v>
      </c>
      <c r="C49" s="181">
        <v>0.68</v>
      </c>
      <c r="D49" s="182" t="s">
        <v>15</v>
      </c>
      <c r="E49" s="178">
        <v>0.67</v>
      </c>
      <c r="F49" s="179">
        <v>0.75</v>
      </c>
      <c r="G49" s="90">
        <v>0.76</v>
      </c>
    </row>
    <row r="50" spans="1:11" ht="15" thickTop="1" x14ac:dyDescent="0.35">
      <c r="A50" s="191" t="s">
        <v>45</v>
      </c>
      <c r="B50" s="191"/>
      <c r="C50" s="191"/>
      <c r="D50" s="191"/>
      <c r="E50" s="191"/>
      <c r="F50" s="191"/>
    </row>
    <row r="51" spans="1:11" x14ac:dyDescent="0.35">
      <c r="A51" s="130"/>
      <c r="B51" s="130"/>
      <c r="C51" s="130"/>
      <c r="D51" s="130"/>
      <c r="E51" s="130"/>
      <c r="F51" s="130"/>
    </row>
    <row r="52" spans="1:11" x14ac:dyDescent="0.35">
      <c r="A52" s="4" t="s">
        <v>46</v>
      </c>
      <c r="B52" s="4"/>
      <c r="C52" s="4"/>
      <c r="D52" s="4"/>
      <c r="E52" s="4"/>
      <c r="F52" s="4"/>
      <c r="G52" s="4"/>
      <c r="H52" s="4"/>
      <c r="I52" s="5"/>
      <c r="J52" s="5"/>
      <c r="K52" s="5"/>
    </row>
    <row r="53" spans="1:11" ht="15" thickBot="1" x14ac:dyDescent="0.4"/>
    <row r="54" spans="1:11" ht="15" thickTop="1" x14ac:dyDescent="0.35">
      <c r="B54" s="205" t="s">
        <v>47</v>
      </c>
      <c r="C54" s="207" t="s">
        <v>48</v>
      </c>
      <c r="D54" s="209" t="s">
        <v>49</v>
      </c>
      <c r="E54" s="211" t="s">
        <v>50</v>
      </c>
      <c r="F54" s="211" t="s">
        <v>51</v>
      </c>
    </row>
    <row r="55" spans="1:11" ht="48" customHeight="1" x14ac:dyDescent="0.35">
      <c r="B55" s="206"/>
      <c r="C55" s="208"/>
      <c r="D55" s="210"/>
      <c r="E55" s="212"/>
      <c r="F55" s="212"/>
    </row>
    <row r="56" spans="1:11" x14ac:dyDescent="0.35">
      <c r="A56" s="13" t="s">
        <v>14</v>
      </c>
      <c r="B56" s="131">
        <f>'[1]Supporting Figures'!B50/('[1]Supporting Figures'!B50+'[1]Supporting Figures'!C50)</f>
        <v>0.98500866285062616</v>
      </c>
      <c r="C56" s="132">
        <f>'[1]Supporting Figures'!C50/('[1]Supporting Figures'!B50+'[1]Supporting Figures'!C50)</f>
        <v>1.4991337149373863E-2</v>
      </c>
      <c r="D56" s="133">
        <f>'[1]Supporting Figures'!D50</f>
        <v>0.73</v>
      </c>
      <c r="E56" s="183">
        <f>'[1]Supporting Figures'!E50</f>
        <v>19168</v>
      </c>
      <c r="F56" s="184">
        <f>'[1]Supporting Figures'!F50</f>
        <v>30376</v>
      </c>
    </row>
    <row r="57" spans="1:11" x14ac:dyDescent="0.35">
      <c r="A57" s="13" t="s">
        <v>16</v>
      </c>
      <c r="B57" s="134">
        <f>'[1]Supporting Figures'!B51/('[1]Supporting Figures'!B51+'[1]Supporting Figures'!C51)</f>
        <v>0.98391892605937481</v>
      </c>
      <c r="C57" s="135">
        <f>'[1]Supporting Figures'!C51/('[1]Supporting Figures'!B51+'[1]Supporting Figures'!C51)</f>
        <v>1.6081073940625138E-2</v>
      </c>
      <c r="D57" s="136">
        <f>'[1]Supporting Figures'!D51</f>
        <v>0.76</v>
      </c>
      <c r="E57" s="184">
        <f>'[1]Supporting Figures'!E51</f>
        <v>17400</v>
      </c>
      <c r="F57" s="184">
        <f>'[1]Supporting Figures'!F51</f>
        <v>33566</v>
      </c>
    </row>
    <row r="58" spans="1:11" x14ac:dyDescent="0.35">
      <c r="A58" s="13" t="s">
        <v>17</v>
      </c>
      <c r="B58" s="137">
        <f>'[1]Supporting Figures'!B52/('[1]Supporting Figures'!B52+'[1]Supporting Figures'!C52)</f>
        <v>0.96081743105190487</v>
      </c>
      <c r="C58" s="138">
        <f>'[1]Supporting Figures'!C52/('[1]Supporting Figures'!B52+'[1]Supporting Figures'!C52)</f>
        <v>3.9182568948095166E-2</v>
      </c>
      <c r="D58" s="139">
        <f>'[1]Supporting Figures'!D52</f>
        <v>0.71</v>
      </c>
      <c r="E58" s="184">
        <f>'[1]Supporting Figures'!E52</f>
        <v>11927</v>
      </c>
      <c r="F58" s="184">
        <f>'[1]Supporting Figures'!F52</f>
        <v>23299</v>
      </c>
    </row>
    <row r="59" spans="1:11" x14ac:dyDescent="0.35">
      <c r="A59" s="140" t="s">
        <v>18</v>
      </c>
      <c r="B59" s="141">
        <f>'[1]Supporting Figures'!B53/('[1]Supporting Figures'!B53+'[1]Supporting Figures'!C53)</f>
        <v>0.94614256568278199</v>
      </c>
      <c r="C59" s="142">
        <f>'[1]Supporting Figures'!C53/('[1]Supporting Figures'!B53+'[1]Supporting Figures'!C53)</f>
        <v>5.3857434317218011E-2</v>
      </c>
      <c r="D59" s="143">
        <f>'[1]Supporting Figures'!D53</f>
        <v>0.75</v>
      </c>
      <c r="E59" s="184">
        <f>'[1]Supporting Figures'!E53</f>
        <v>12390</v>
      </c>
      <c r="F59" s="184">
        <f>'[1]Supporting Figures'!F53</f>
        <v>21197</v>
      </c>
    </row>
    <row r="60" spans="1:11" x14ac:dyDescent="0.35">
      <c r="A60" s="144" t="s">
        <v>19</v>
      </c>
      <c r="B60" s="145">
        <f>'[1]Supporting Figures'!B54/('[1]Supporting Figures'!B54+'[1]Supporting Figures'!C54)</f>
        <v>0.93154490816481694</v>
      </c>
      <c r="C60" s="145">
        <f>'[1]Supporting Figures'!C54/('[1]Supporting Figures'!B54+'[1]Supporting Figures'!C54)</f>
        <v>6.8455091835183043E-2</v>
      </c>
      <c r="D60" s="146">
        <f>'[1]Supporting Figures'!D54</f>
        <v>0.69</v>
      </c>
      <c r="E60" s="147">
        <f>'[1]Supporting Figures'!E54</f>
        <v>16075</v>
      </c>
      <c r="F60" s="148">
        <f>'[1]Supporting Figures'!F54</f>
        <v>23413</v>
      </c>
    </row>
    <row r="61" spans="1:11" x14ac:dyDescent="0.35">
      <c r="A61" s="144" t="s">
        <v>37</v>
      </c>
      <c r="B61" s="145">
        <f>'[1]Supporting Figures'!B55/('[1]Supporting Figures'!B55+'[1]Supporting Figures'!C55)</f>
        <v>0.91440672274180868</v>
      </c>
      <c r="C61" s="145">
        <f>'[1]Supporting Figures'!C55/('[1]Supporting Figures'!B55+'[1]Supporting Figures'!C55)</f>
        <v>8.5593277258191269E-2</v>
      </c>
      <c r="D61" s="146">
        <f>'[1]Supporting Figures'!D55</f>
        <v>0.75</v>
      </c>
      <c r="E61" s="149">
        <f>'[1]Supporting Figures'!E55</f>
        <v>19261</v>
      </c>
      <c r="F61" s="150">
        <f>'[1]Supporting Figures'!F55</f>
        <v>21034</v>
      </c>
    </row>
    <row r="62" spans="1:11" x14ac:dyDescent="0.35">
      <c r="A62" s="151" t="s">
        <v>38</v>
      </c>
      <c r="B62" s="152">
        <f>'[1]Supporting Figures'!B56/('[1]Supporting Figures'!B56+'[1]Supporting Figures'!C56)</f>
        <v>0.90529783279863718</v>
      </c>
      <c r="C62" s="152">
        <f>'[1]Supporting Figures'!C56/('[1]Supporting Figures'!B56+'[1]Supporting Figures'!C56)</f>
        <v>9.4702167201362764E-2</v>
      </c>
      <c r="D62" s="153">
        <f>'[1]Supporting Figures'!D56</f>
        <v>0.74</v>
      </c>
      <c r="E62" s="154">
        <f>'[1]Supporting Figures'!E56</f>
        <v>19648</v>
      </c>
      <c r="F62" s="155"/>
    </row>
    <row r="63" spans="1:11" x14ac:dyDescent="0.35">
      <c r="A63" s="156" t="s">
        <v>39</v>
      </c>
      <c r="B63" s="152">
        <f>'[1]Supporting Figures'!B57/('[1]Supporting Figures'!B57+'[1]Supporting Figures'!C57)</f>
        <v>0.92934928304554532</v>
      </c>
      <c r="C63" s="152">
        <f>'[1]Supporting Figures'!C57/('[1]Supporting Figures'!B57+'[1]Supporting Figures'!C57)</f>
        <v>7.0650716954454643E-2</v>
      </c>
      <c r="D63" s="153">
        <f>'[1]Supporting Figures'!D57</f>
        <v>0.66</v>
      </c>
      <c r="E63" s="154">
        <f>'[1]Supporting Figures'!E57</f>
        <v>16651</v>
      </c>
      <c r="F63" s="155"/>
    </row>
    <row r="64" spans="1:11" x14ac:dyDescent="0.35">
      <c r="A64" s="157" t="s">
        <v>40</v>
      </c>
      <c r="B64" s="158">
        <f>'[1]Supporting Figures'!B58/('[1]Supporting Figures'!B58+'[1]Supporting Figures'!C58)</f>
        <v>0.93918366042849755</v>
      </c>
      <c r="C64" s="159">
        <f>'[1]Supporting Figures'!C58/('[1]Supporting Figures'!B58+'[1]Supporting Figures'!C58)</f>
        <v>6.0816339571502433E-2</v>
      </c>
      <c r="D64" s="160">
        <f>'[1]Supporting Figures'!D58</f>
        <v>0.79</v>
      </c>
      <c r="E64" s="161"/>
      <c r="F64" s="162"/>
    </row>
    <row r="65" spans="1:11" x14ac:dyDescent="0.35">
      <c r="A65" s="157" t="s">
        <v>41</v>
      </c>
      <c r="B65" s="158">
        <f>'[1]Supporting Figures'!B59/('[1]Supporting Figures'!B59+'[1]Supporting Figures'!C59)</f>
        <v>0.92026844068088665</v>
      </c>
      <c r="C65" s="159">
        <f>'[1]Supporting Figures'!C59/('[1]Supporting Figures'!B59+'[1]Supporting Figures'!C59)</f>
        <v>7.9731559319113327E-2</v>
      </c>
      <c r="D65" s="160">
        <f>'[1]Supporting Figures'!D59</f>
        <v>0.66</v>
      </c>
      <c r="E65" s="161"/>
      <c r="F65" s="162"/>
    </row>
    <row r="66" spans="1:11" x14ac:dyDescent="0.35">
      <c r="A66" s="157" t="s">
        <v>52</v>
      </c>
      <c r="B66" s="158">
        <f>'[1]Supporting Figures'!B60/('[1]Supporting Figures'!B60+'[1]Supporting Figures'!C60)</f>
        <v>0.9373046349187456</v>
      </c>
      <c r="C66" s="159">
        <f>'[1]Supporting Figures'!C60/('[1]Supporting Figures'!B60+'[1]Supporting Figures'!C60)</f>
        <v>6.2695365081254381E-2</v>
      </c>
      <c r="D66" s="160">
        <f>'[1]Supporting Figures'!D60</f>
        <v>0.66</v>
      </c>
      <c r="E66" s="161"/>
      <c r="F66" s="162"/>
    </row>
    <row r="67" spans="1:11" x14ac:dyDescent="0.35">
      <c r="A67" s="163"/>
      <c r="B67" s="164"/>
      <c r="C67" s="164"/>
      <c r="D67" s="164"/>
      <c r="E67" s="185"/>
      <c r="F67" s="186"/>
    </row>
    <row r="68" spans="1:11" ht="15" thickBot="1" x14ac:dyDescent="0.4">
      <c r="A68" s="128" t="s">
        <v>27</v>
      </c>
      <c r="B68" s="129">
        <f>AVERAGE(B56:B66)</f>
        <v>0.94120391531123881</v>
      </c>
      <c r="C68" s="129">
        <f>AVERAGE(C56:C66)</f>
        <v>5.8796084688761276E-2</v>
      </c>
      <c r="D68" s="129">
        <f>AVERAGE(D56:D66)</f>
        <v>0.71818181818181825</v>
      </c>
      <c r="E68" s="89">
        <f>AVERAGE(E56:E63)</f>
        <v>16565</v>
      </c>
      <c r="F68" s="165">
        <f>AVERAGE(F56:F61)</f>
        <v>25480.833333333332</v>
      </c>
    </row>
    <row r="69" spans="1:11" ht="15" thickTop="1" x14ac:dyDescent="0.35"/>
    <row r="71" spans="1:11" x14ac:dyDescent="0.35">
      <c r="A71" s="4" t="s">
        <v>54</v>
      </c>
      <c r="B71" s="4"/>
      <c r="C71" s="4"/>
      <c r="D71" s="4"/>
      <c r="E71" s="4"/>
      <c r="F71" s="4"/>
      <c r="G71" s="5"/>
      <c r="H71" s="5"/>
      <c r="I71" s="5"/>
      <c r="J71" s="5"/>
      <c r="K71" s="5"/>
    </row>
  </sheetData>
  <mergeCells count="16">
    <mergeCell ref="B54:B55"/>
    <mergeCell ref="C54:C55"/>
    <mergeCell ref="D54:D55"/>
    <mergeCell ref="E54:E55"/>
    <mergeCell ref="F54:F55"/>
    <mergeCell ref="G34:G35"/>
    <mergeCell ref="A50:F50"/>
    <mergeCell ref="A1:D1"/>
    <mergeCell ref="B14:B15"/>
    <mergeCell ref="C14:D14"/>
    <mergeCell ref="E14:J14"/>
    <mergeCell ref="A8:F9"/>
    <mergeCell ref="A30:E30"/>
    <mergeCell ref="B34:D34"/>
    <mergeCell ref="E34:E35"/>
    <mergeCell ref="F34:F35"/>
  </mergeCells>
  <hyperlinks>
    <hyperlink ref="A50:E50" r:id="rId1" display="*UofSC Columbia Overall Data from Office of Institutional Research, Assessment, and Analytics" xr:uid="{99EEB3CB-D1D9-41FB-BB87-418A34D7899A}"/>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Bailey-Taylor, Ashley</dc:creator>
  <cp:lastModifiedBy>Bailey-Taylor, Ashley</cp:lastModifiedBy>
  <dcterms:created xsi:type="dcterms:W3CDTF">2024-09-20T15:51:56Z</dcterms:created>
  <dcterms:modified xsi:type="dcterms:W3CDTF">2025-01-22T15:19:42Z</dcterms:modified>
</cp:coreProperties>
</file>