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sc.sharepoint.com/sites/COSPOL-PHRM-COP-Pharmacy/File Shares  CPOS/KPIC/Career Enhancement/"/>
    </mc:Choice>
  </mc:AlternateContent>
  <xr:revisionPtr revIDLastSave="86" documentId="8_{3CE66933-F336-49D2-B8EF-DBFC7E6BD81A}" xr6:coauthVersionLast="46" xr6:coauthVersionMax="46" xr10:uidLastSave="{EA320B83-F0B7-4822-B34B-33813C1D0F3F}"/>
  <bookViews>
    <workbookView xWindow="-120" yWindow="-120" windowWidth="29040" windowHeight="15840" activeTab="1" xr2:uid="{73807D62-3271-42B6-8276-F5288F2711A2}"/>
  </bookViews>
  <sheets>
    <sheet name="Budget" sheetId="3" r:id="rId1"/>
    <sheet name="Average Monthly Costs" sheetId="2" r:id="rId2"/>
    <sheet name="Average Yearly Cos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H26" i="3" l="1"/>
  <c r="B27" i="3"/>
  <c r="B8" i="3"/>
  <c r="B9" i="3" s="1"/>
  <c r="B28" i="3" l="1"/>
  <c r="B29" i="3" s="1"/>
  <c r="E23" i="2" l="1"/>
</calcChain>
</file>

<file path=xl/sharedStrings.xml><?xml version="1.0" encoding="utf-8"?>
<sst xmlns="http://schemas.openxmlformats.org/spreadsheetml/2006/main" count="120" uniqueCount="113">
  <si>
    <t>Income</t>
  </si>
  <si>
    <t>Annual Salary</t>
  </si>
  <si>
    <t>Electric</t>
  </si>
  <si>
    <t>Water</t>
  </si>
  <si>
    <t>Internet</t>
  </si>
  <si>
    <t>Student Loan Payment</t>
  </si>
  <si>
    <t>Health Insurance</t>
  </si>
  <si>
    <t xml:space="preserve">Rent/mortgage </t>
  </si>
  <si>
    <t>Malpractice insurance</t>
  </si>
  <si>
    <t>Annual After taxes</t>
  </si>
  <si>
    <t>Monthly after taxes</t>
  </si>
  <si>
    <t>Electric per Month</t>
  </si>
  <si>
    <t>Water per Month</t>
  </si>
  <si>
    <t>Internet cost</t>
  </si>
  <si>
    <t>Car insurance</t>
  </si>
  <si>
    <t>Phone bill</t>
  </si>
  <si>
    <t>Single person plan</t>
  </si>
  <si>
    <t>Verizon</t>
  </si>
  <si>
    <t>AT&amp;T</t>
  </si>
  <si>
    <t>Spectrum</t>
  </si>
  <si>
    <t>Malpractice Insurance</t>
  </si>
  <si>
    <t>General liability</t>
  </si>
  <si>
    <t>Monthly</t>
  </si>
  <si>
    <t>General and professional</t>
  </si>
  <si>
    <t>Average in America</t>
  </si>
  <si>
    <t>Car payment</t>
  </si>
  <si>
    <t>https://www.taxpolicycenter.org/briefing-book/how-do-federal-income-tax-rates-work</t>
  </si>
  <si>
    <t>2 person plan</t>
  </si>
  <si>
    <t>3 person plan</t>
  </si>
  <si>
    <t>4 person plan</t>
  </si>
  <si>
    <t>T-Mobile</t>
  </si>
  <si>
    <t>Sprint</t>
  </si>
  <si>
    <t>Rent/mortgage</t>
  </si>
  <si>
    <t>https://www.zumper.com/research/average-rent</t>
  </si>
  <si>
    <t>US Average Mortgage rate</t>
  </si>
  <si>
    <t>https://www.rentcafe.com/blog/apartment-search-2/money/apartment-utilities-breakdown/</t>
  </si>
  <si>
    <t>South Carolina</t>
  </si>
  <si>
    <t>North Carolina</t>
  </si>
  <si>
    <t>Expenses per month</t>
  </si>
  <si>
    <t>Sewer</t>
  </si>
  <si>
    <t>Mortgage Taxes</t>
  </si>
  <si>
    <t>Phone Bill; Price per person; cheapest option listed</t>
  </si>
  <si>
    <t>Vacations</t>
  </si>
  <si>
    <t>Professional Organization Membership for Pharmacists</t>
  </si>
  <si>
    <t>APhA</t>
  </si>
  <si>
    <t>ASHP</t>
  </si>
  <si>
    <t>ACCP</t>
  </si>
  <si>
    <t>NCPA</t>
  </si>
  <si>
    <t>CPFI</t>
  </si>
  <si>
    <t>Cost to renew license</t>
  </si>
  <si>
    <t>$150-300</t>
  </si>
  <si>
    <t>State specific cost can be found on your state's Board of Pharmacy website</t>
  </si>
  <si>
    <t>$235-395</t>
  </si>
  <si>
    <t>https://ncpa.org/membership#categories</t>
  </si>
  <si>
    <t>https://www.accp.com/membership/join.aspx</t>
  </si>
  <si>
    <t>https://www.ashp.org/Membership-Center/Join-ASHP/Become-a-Member</t>
  </si>
  <si>
    <t>https://www.pharmacist.com/pharmacist</t>
  </si>
  <si>
    <t>https://www.cpfi.org/join-cpfi</t>
  </si>
  <si>
    <t>$30-500</t>
  </si>
  <si>
    <t>Pharmacist License Renewal</t>
  </si>
  <si>
    <t>Conference (registration, travel, hotel, etc.)</t>
  </si>
  <si>
    <t>Professional Organization Cost (for one)</t>
  </si>
  <si>
    <t>Continuing Education Costs</t>
  </si>
  <si>
    <t>Total Monthly Costs</t>
  </si>
  <si>
    <t>Total Annual Costs for Monthly Expenses</t>
  </si>
  <si>
    <t>Total for Annual Expenses</t>
  </si>
  <si>
    <t>Homeowners Insurance Annual Premiums</t>
  </si>
  <si>
    <t>Range from $1500-2500</t>
  </si>
  <si>
    <t>https://www.thezebra.com/homeowners-insurance/</t>
  </si>
  <si>
    <t>Learn how to calculate yours here: https://smartasset.com/mortgage/mortgage-taxes</t>
  </si>
  <si>
    <t>Groceries</t>
  </si>
  <si>
    <t>Expenses per year (one time annual fees)</t>
  </si>
  <si>
    <t>*The pre-filled information is based on owning a house (versus renting)</t>
  </si>
  <si>
    <t>Retirement funds (IRA, 401K, etc.)</t>
  </si>
  <si>
    <t>Savings funds</t>
  </si>
  <si>
    <t>Additional professional organization memberships and conference attendance</t>
  </si>
  <si>
    <t>What are some 'nonessential' expenses to consider?</t>
  </si>
  <si>
    <t>Budget Template for Pharmacists</t>
  </si>
  <si>
    <t>Gas</t>
  </si>
  <si>
    <t>Car property taxes</t>
  </si>
  <si>
    <t>Property Tax</t>
  </si>
  <si>
    <t>Based on state, acreage, location, etc.</t>
  </si>
  <si>
    <t>$400-3,000</t>
  </si>
  <si>
    <t>House property taxes (if not bundled in your mortgage)</t>
  </si>
  <si>
    <t>$60-90</t>
  </si>
  <si>
    <t>1-2 bedroom apartment/house</t>
  </si>
  <si>
    <t>3-4 bedroom house</t>
  </si>
  <si>
    <t>Cheapest option</t>
  </si>
  <si>
    <t>https://www.allconnect.com/internet/cheap</t>
  </si>
  <si>
    <t>Century Link</t>
  </si>
  <si>
    <t>Cox</t>
  </si>
  <si>
    <t>Frontier</t>
  </si>
  <si>
    <t>Windstream</t>
  </si>
  <si>
    <t>Xfinity</t>
  </si>
  <si>
    <t>Amount of income that's taxed</t>
  </si>
  <si>
    <t>Gym membership</t>
  </si>
  <si>
    <t>Home/apartment renovations and decorations</t>
  </si>
  <si>
    <t>Charity donations</t>
  </si>
  <si>
    <t>Gifts for birthdays, weddings, graduations, etc.</t>
  </si>
  <si>
    <t>Dining out</t>
  </si>
  <si>
    <t>Clothing and accessories</t>
  </si>
  <si>
    <t>Homeowner/rental Insurance</t>
  </si>
  <si>
    <t>Annual Net Salary After Monthly and Annual Expenses</t>
  </si>
  <si>
    <t>Total Costs including Annual Expenses</t>
  </si>
  <si>
    <t>These numbers were chosen at random. Change them to reflect what you know or what we have provided on the next sheet as estimates.</t>
  </si>
  <si>
    <t>$50-500</t>
  </si>
  <si>
    <t>Disclaimer: The amounts below are estimates only and not intended to be absolute costs.</t>
  </si>
  <si>
    <t xml:space="preserve">This can be included with your monthly mortgage payment (escrow). At the end of the calendar year, once the tax bill is calculated, you may owe more or be refunded a portion. This is based on the mortgage company's annual escrow estimate. </t>
  </si>
  <si>
    <t>Some CEs can be found online for free</t>
  </si>
  <si>
    <t>CEs that must be obtained LIVE typically have a cost associated and may require you to travel which will incur additional costs</t>
  </si>
  <si>
    <t>The tax is based on the year, make and model of care and mileage incured</t>
  </si>
  <si>
    <t xml:space="preserve">https://www.rentcafe.com/blog/apartment-search-2/money/apartment-utilities-breakdown/ </t>
  </si>
  <si>
    <t>*Google average car insurance in your state or plug in your specific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</si>
</sst>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6" fontId="0" fillId="0" borderId="0" xfId="0" applyNumberFormat="1"/>
    <xf numFmtId="0" fontId="2" fillId="0" borderId="0" xfId="1"/>
    <xf numFmtId="0" fontId="0" fillId="0" borderId="0" xfId="0" applyAlignment="1">
      <alignment horizontal="left" wrapText="1"/>
    </xf>
    <xf numFmtId="0" fontId="1" fillId="2" borderId="0" xfId="0" applyFont="1" applyFill="1"/>
    <xf numFmtId="6" fontId="1" fillId="2" borderId="0" xfId="0" applyNumberFormat="1" applyFont="1" applyFill="1"/>
    <xf numFmtId="0" fontId="0" fillId="2" borderId="0" xfId="0" applyFill="1" applyAlignment="1">
      <alignment wrapText="1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ont="1" applyFill="1" applyAlignment="1">
      <alignment wrapText="1"/>
    </xf>
    <xf numFmtId="6" fontId="0" fillId="3" borderId="0" xfId="0" applyNumberFormat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2" fontId="1" fillId="2" borderId="0" xfId="0" applyNumberFormat="1" applyFont="1" applyFill="1"/>
    <xf numFmtId="0" fontId="1" fillId="3" borderId="0" xfId="0" applyFont="1" applyFill="1" applyAlignment="1"/>
    <xf numFmtId="0" fontId="0" fillId="0" borderId="0" xfId="0" applyAlignment="1">
      <alignment horizontal="left" wrapText="1"/>
    </xf>
    <xf numFmtId="8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/>
    <xf numFmtId="6" fontId="0" fillId="0" borderId="0" xfId="0" applyNumberFormat="1" applyAlignment="1"/>
    <xf numFmtId="0" fontId="2" fillId="0" borderId="0" xfId="1" applyAlignment="1"/>
    <xf numFmtId="6" fontId="1" fillId="0" borderId="0" xfId="0" applyNumberFormat="1" applyFont="1" applyFill="1"/>
    <xf numFmtId="0" fontId="0" fillId="0" borderId="0" xfId="0" applyFill="1"/>
    <xf numFmtId="2" fontId="1" fillId="0" borderId="0" xfId="0" applyNumberFormat="1" applyFon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3" fillId="4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wrapText="1"/>
    </xf>
    <xf numFmtId="0" fontId="6" fillId="0" borderId="0" xfId="0" applyFont="1"/>
    <xf numFmtId="0" fontId="0" fillId="5" borderId="0" xfId="0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lconnect.com/internet/cheap" TargetMode="External"/><Relationship Id="rId2" Type="http://schemas.openxmlformats.org/officeDocument/2006/relationships/hyperlink" Target="https://www.zumper.com/research/average-rent" TargetMode="External"/><Relationship Id="rId1" Type="http://schemas.openxmlformats.org/officeDocument/2006/relationships/hyperlink" Target="https://www.taxpolicycenter.org/briefing-book/how-do-federal-income-tax-rates-work" TargetMode="External"/><Relationship Id="rId5" Type="http://schemas.openxmlformats.org/officeDocument/2006/relationships/hyperlink" Target="https://www.rentcafe.com/blog/apartment-search-2/money/apartment-utilities-breakdown/" TargetMode="External"/><Relationship Id="rId4" Type="http://schemas.openxmlformats.org/officeDocument/2006/relationships/hyperlink" Target="https://www.rentcafe.com/blog/apartment-search-2/money/apartment-utilities-breakdow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hp.org/Membership-Center/Join-ASHP/Become-a-Member" TargetMode="External"/><Relationship Id="rId2" Type="http://schemas.openxmlformats.org/officeDocument/2006/relationships/hyperlink" Target="https://www.accp.com/membership/join.aspx" TargetMode="External"/><Relationship Id="rId1" Type="http://schemas.openxmlformats.org/officeDocument/2006/relationships/hyperlink" Target="https://ncpa.org/membership" TargetMode="External"/><Relationship Id="rId6" Type="http://schemas.openxmlformats.org/officeDocument/2006/relationships/hyperlink" Target="https://www.thezebra.com/homeowners-insurance/" TargetMode="External"/><Relationship Id="rId5" Type="http://schemas.openxmlformats.org/officeDocument/2006/relationships/hyperlink" Target="https://www.cpfi.org/join-cpfi" TargetMode="External"/><Relationship Id="rId4" Type="http://schemas.openxmlformats.org/officeDocument/2006/relationships/hyperlink" Target="https://www.pharmacist.com/pharmac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CBA1-0EE8-4CAC-898D-67084D647085}">
  <sheetPr>
    <tabColor rgb="FFFF0000"/>
  </sheetPr>
  <dimension ref="A1:O31"/>
  <sheetViews>
    <sheetView workbookViewId="0">
      <selection activeCell="A2" sqref="A2:F3"/>
    </sheetView>
  </sheetViews>
  <sheetFormatPr defaultRowHeight="15" x14ac:dyDescent="0.25"/>
  <cols>
    <col min="1" max="1" width="24" customWidth="1"/>
    <col min="2" max="2" width="14.5703125" customWidth="1"/>
    <col min="3" max="3" width="9.42578125" customWidth="1"/>
    <col min="7" max="7" width="17.5703125" customWidth="1"/>
  </cols>
  <sheetData>
    <row r="1" spans="1:15" ht="18.75" x14ac:dyDescent="0.3">
      <c r="A1" s="32" t="s">
        <v>77</v>
      </c>
      <c r="B1" s="32"/>
      <c r="C1" s="32"/>
      <c r="D1" s="32"/>
      <c r="E1" s="32"/>
      <c r="F1" s="32"/>
    </row>
    <row r="2" spans="1:15" x14ac:dyDescent="0.25">
      <c r="A2" s="35" t="s">
        <v>104</v>
      </c>
      <c r="B2" s="35"/>
      <c r="C2" s="35"/>
      <c r="D2" s="35"/>
      <c r="E2" s="35"/>
      <c r="F2" s="35"/>
    </row>
    <row r="3" spans="1:15" x14ac:dyDescent="0.25">
      <c r="A3" s="35"/>
      <c r="B3" s="35"/>
      <c r="C3" s="35"/>
      <c r="D3" s="35"/>
      <c r="E3" s="35"/>
      <c r="F3" s="35"/>
    </row>
    <row r="4" spans="1:15" x14ac:dyDescent="0.25">
      <c r="A4" s="31" t="s">
        <v>72</v>
      </c>
      <c r="B4" s="31"/>
      <c r="C4" s="31"/>
      <c r="D4" s="31"/>
      <c r="E4" s="31"/>
      <c r="F4" s="31"/>
    </row>
    <row r="5" spans="1:15" x14ac:dyDescent="0.25">
      <c r="A5" s="4"/>
      <c r="B5" s="4"/>
      <c r="C5" s="21"/>
      <c r="D5" s="4"/>
      <c r="E5" s="4"/>
      <c r="F5" s="4"/>
    </row>
    <row r="6" spans="1:15" x14ac:dyDescent="0.25">
      <c r="A6" s="5" t="s">
        <v>0</v>
      </c>
      <c r="B6" s="1"/>
      <c r="C6" s="28"/>
    </row>
    <row r="7" spans="1:15" x14ac:dyDescent="0.25">
      <c r="A7" t="s">
        <v>1</v>
      </c>
      <c r="B7">
        <v>80000</v>
      </c>
    </row>
    <row r="8" spans="1:15" x14ac:dyDescent="0.25">
      <c r="A8" t="s">
        <v>9</v>
      </c>
      <c r="B8">
        <f>B7*0.65</f>
        <v>52000</v>
      </c>
    </row>
    <row r="9" spans="1:15" x14ac:dyDescent="0.25">
      <c r="A9" s="5" t="s">
        <v>10</v>
      </c>
      <c r="B9" s="19">
        <f>B8/12</f>
        <v>4333.333333333333</v>
      </c>
      <c r="C9" s="29"/>
      <c r="G9" s="18"/>
      <c r="H9" s="18"/>
    </row>
    <row r="10" spans="1:15" x14ac:dyDescent="0.25">
      <c r="H10" s="2"/>
    </row>
    <row r="11" spans="1:15" x14ac:dyDescent="0.25">
      <c r="A11" s="5" t="s">
        <v>38</v>
      </c>
      <c r="B11" s="1"/>
      <c r="C11" s="28"/>
      <c r="D11" s="30" t="s">
        <v>71</v>
      </c>
      <c r="E11" s="30"/>
      <c r="F11" s="30"/>
      <c r="G11" s="30"/>
      <c r="H11" s="30"/>
      <c r="J11" s="30" t="s">
        <v>76</v>
      </c>
      <c r="K11" s="30"/>
      <c r="L11" s="30"/>
      <c r="M11" s="30"/>
      <c r="N11" s="30"/>
      <c r="O11" s="30"/>
    </row>
    <row r="12" spans="1:15" x14ac:dyDescent="0.25">
      <c r="A12" t="s">
        <v>7</v>
      </c>
      <c r="B12" s="2">
        <v>900</v>
      </c>
      <c r="C12" s="2"/>
      <c r="D12" t="s">
        <v>61</v>
      </c>
      <c r="H12" s="2">
        <v>259</v>
      </c>
      <c r="J12" t="s">
        <v>73</v>
      </c>
    </row>
    <row r="13" spans="1:15" x14ac:dyDescent="0.25">
      <c r="A13" t="s">
        <v>2</v>
      </c>
      <c r="B13" s="2">
        <v>90</v>
      </c>
      <c r="C13" s="2"/>
      <c r="D13" t="s">
        <v>59</v>
      </c>
      <c r="H13" s="2">
        <v>225</v>
      </c>
      <c r="J13" t="s">
        <v>74</v>
      </c>
    </row>
    <row r="14" spans="1:15" x14ac:dyDescent="0.25">
      <c r="A14" t="s">
        <v>3</v>
      </c>
      <c r="B14" s="2">
        <v>50</v>
      </c>
      <c r="C14" s="2"/>
      <c r="D14" t="s">
        <v>60</v>
      </c>
      <c r="H14" s="2">
        <v>1000</v>
      </c>
      <c r="J14" t="s">
        <v>42</v>
      </c>
    </row>
    <row r="15" spans="1:15" x14ac:dyDescent="0.25">
      <c r="A15" t="s">
        <v>39</v>
      </c>
      <c r="B15" s="2">
        <v>50</v>
      </c>
      <c r="C15" s="2"/>
      <c r="D15" t="s">
        <v>62</v>
      </c>
      <c r="H15" s="2">
        <v>200</v>
      </c>
      <c r="J15" t="s">
        <v>75</v>
      </c>
    </row>
    <row r="16" spans="1:15" x14ac:dyDescent="0.25">
      <c r="A16" t="s">
        <v>78</v>
      </c>
      <c r="B16" s="2">
        <v>150</v>
      </c>
      <c r="C16" s="2"/>
      <c r="D16" t="s">
        <v>101</v>
      </c>
      <c r="H16" s="2">
        <v>1800</v>
      </c>
      <c r="J16" t="s">
        <v>95</v>
      </c>
    </row>
    <row r="17" spans="1:10" x14ac:dyDescent="0.25">
      <c r="A17" t="s">
        <v>70</v>
      </c>
      <c r="B17" s="2">
        <v>500</v>
      </c>
      <c r="C17" s="2"/>
      <c r="D17" t="s">
        <v>79</v>
      </c>
      <c r="H17" s="2">
        <v>200</v>
      </c>
      <c r="J17" t="s">
        <v>97</v>
      </c>
    </row>
    <row r="18" spans="1:10" x14ac:dyDescent="0.25">
      <c r="A18" t="s">
        <v>5</v>
      </c>
      <c r="B18" s="2">
        <v>750</v>
      </c>
      <c r="C18" s="2"/>
      <c r="D18" t="s">
        <v>83</v>
      </c>
      <c r="H18" s="2">
        <v>500</v>
      </c>
      <c r="J18" t="s">
        <v>96</v>
      </c>
    </row>
    <row r="19" spans="1:10" x14ac:dyDescent="0.25">
      <c r="A19" t="s">
        <v>6</v>
      </c>
      <c r="B19" s="2">
        <v>200</v>
      </c>
      <c r="C19" s="2"/>
      <c r="H19" s="2"/>
      <c r="J19" t="s">
        <v>98</v>
      </c>
    </row>
    <row r="20" spans="1:10" x14ac:dyDescent="0.25">
      <c r="A20" t="s">
        <v>15</v>
      </c>
      <c r="B20" s="2">
        <v>70</v>
      </c>
      <c r="J20" t="s">
        <v>99</v>
      </c>
    </row>
    <row r="21" spans="1:10" x14ac:dyDescent="0.25">
      <c r="A21" t="s">
        <v>25</v>
      </c>
      <c r="B21" s="2">
        <v>400</v>
      </c>
      <c r="C21" s="2"/>
      <c r="J21" t="s">
        <v>100</v>
      </c>
    </row>
    <row r="22" spans="1:10" x14ac:dyDescent="0.25">
      <c r="A22" t="s">
        <v>14</v>
      </c>
      <c r="B22" s="2">
        <v>120</v>
      </c>
      <c r="C22" s="2"/>
    </row>
    <row r="23" spans="1:10" x14ac:dyDescent="0.25">
      <c r="A23" t="s">
        <v>4</v>
      </c>
      <c r="B23" s="2">
        <v>50</v>
      </c>
      <c r="C23" s="2"/>
    </row>
    <row r="24" spans="1:10" x14ac:dyDescent="0.25">
      <c r="A24" t="s">
        <v>8</v>
      </c>
      <c r="B24" s="2">
        <v>139</v>
      </c>
      <c r="C24" s="2"/>
      <c r="H24" s="17"/>
    </row>
    <row r="25" spans="1:10" x14ac:dyDescent="0.25">
      <c r="C25" s="2"/>
    </row>
    <row r="26" spans="1:10" x14ac:dyDescent="0.25">
      <c r="A26" s="5" t="s">
        <v>63</v>
      </c>
      <c r="B26" s="6">
        <f>SUM(B12:B24)</f>
        <v>3469</v>
      </c>
      <c r="C26" s="27"/>
      <c r="D26" s="16" t="s">
        <v>65</v>
      </c>
      <c r="E26" s="16"/>
      <c r="F26" s="16"/>
      <c r="G26" s="16"/>
      <c r="H26" s="6">
        <f>SUM(H12:H25)</f>
        <v>4184</v>
      </c>
    </row>
    <row r="27" spans="1:10" ht="30" x14ac:dyDescent="0.25">
      <c r="A27" s="14" t="s">
        <v>64</v>
      </c>
      <c r="B27" s="15">
        <f>B26*12</f>
        <v>41628</v>
      </c>
      <c r="C27" s="15"/>
    </row>
    <row r="28" spans="1:10" ht="29.25" customHeight="1" x14ac:dyDescent="0.25">
      <c r="A28" s="14" t="s">
        <v>103</v>
      </c>
      <c r="B28" s="15">
        <f>B27+H26</f>
        <v>45812</v>
      </c>
      <c r="C28" s="15"/>
    </row>
    <row r="29" spans="1:10" ht="45" x14ac:dyDescent="0.25">
      <c r="A29" s="36" t="s">
        <v>102</v>
      </c>
      <c r="B29" s="6">
        <f>B8-B28</f>
        <v>6188</v>
      </c>
      <c r="C29" s="27"/>
    </row>
    <row r="31" spans="1:10" x14ac:dyDescent="0.25">
      <c r="A31" s="20"/>
      <c r="B31" s="20"/>
      <c r="C31" s="20"/>
      <c r="D31" s="20"/>
    </row>
  </sheetData>
  <mergeCells count="5">
    <mergeCell ref="J11:O11"/>
    <mergeCell ref="A2:F3"/>
    <mergeCell ref="D11:H11"/>
    <mergeCell ref="A4:F4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FBC8-A88B-4685-8B0D-01305BAF1E8C}">
  <sheetPr>
    <tabColor rgb="FF00B050"/>
  </sheetPr>
  <dimension ref="A2:I41"/>
  <sheetViews>
    <sheetView tabSelected="1" topLeftCell="A22" zoomScaleNormal="100" workbookViewId="0">
      <selection activeCell="A42" sqref="A42"/>
    </sheetView>
  </sheetViews>
  <sheetFormatPr defaultRowHeight="15" x14ac:dyDescent="0.25"/>
  <cols>
    <col min="1" max="1" width="24.7109375" customWidth="1"/>
    <col min="4" max="4" width="11" customWidth="1"/>
    <col min="8" max="8" width="11" customWidth="1"/>
  </cols>
  <sheetData>
    <row r="2" spans="1:9" s="37" customFormat="1" ht="27" customHeight="1" x14ac:dyDescent="0.35">
      <c r="A2" s="37" t="s">
        <v>106</v>
      </c>
    </row>
    <row r="5" spans="1:9" x14ac:dyDescent="0.25">
      <c r="A5" s="1" t="s">
        <v>11</v>
      </c>
      <c r="B5" s="1"/>
      <c r="C5" s="3"/>
    </row>
    <row r="6" spans="1:9" x14ac:dyDescent="0.25">
      <c r="A6" t="s">
        <v>85</v>
      </c>
      <c r="B6" s="8" t="s">
        <v>84</v>
      </c>
    </row>
    <row r="7" spans="1:9" x14ac:dyDescent="0.25">
      <c r="A7" t="s">
        <v>86</v>
      </c>
      <c r="B7" s="8">
        <v>120</v>
      </c>
    </row>
    <row r="8" spans="1:9" x14ac:dyDescent="0.25">
      <c r="A8" s="3" t="s">
        <v>111</v>
      </c>
      <c r="B8" s="8"/>
    </row>
    <row r="10" spans="1:9" x14ac:dyDescent="0.25">
      <c r="A10" s="1" t="s">
        <v>12</v>
      </c>
      <c r="B10" s="1"/>
      <c r="C10" s="3"/>
    </row>
    <row r="11" spans="1:9" x14ac:dyDescent="0.25">
      <c r="A11" t="s">
        <v>36</v>
      </c>
      <c r="B11" s="9">
        <v>37</v>
      </c>
    </row>
    <row r="12" spans="1:9" x14ac:dyDescent="0.25">
      <c r="A12" t="s">
        <v>37</v>
      </c>
      <c r="B12" s="9">
        <v>20</v>
      </c>
    </row>
    <row r="13" spans="1:9" x14ac:dyDescent="0.25">
      <c r="A13" s="3" t="s">
        <v>35</v>
      </c>
      <c r="B13" s="9"/>
    </row>
    <row r="15" spans="1:9" x14ac:dyDescent="0.25">
      <c r="A15" s="1" t="s">
        <v>13</v>
      </c>
      <c r="B15" s="1" t="s">
        <v>19</v>
      </c>
      <c r="C15" s="10" t="s">
        <v>18</v>
      </c>
      <c r="D15" s="13" t="s">
        <v>89</v>
      </c>
      <c r="E15" s="13" t="s">
        <v>90</v>
      </c>
      <c r="F15" s="13" t="s">
        <v>91</v>
      </c>
      <c r="G15" s="13" t="s">
        <v>17</v>
      </c>
      <c r="H15" s="13" t="s">
        <v>92</v>
      </c>
      <c r="I15" s="13" t="s">
        <v>93</v>
      </c>
    </row>
    <row r="16" spans="1:9" x14ac:dyDescent="0.25">
      <c r="A16" t="s">
        <v>87</v>
      </c>
      <c r="B16" s="22">
        <v>49.99</v>
      </c>
      <c r="C16" s="22">
        <v>39.99</v>
      </c>
      <c r="D16" s="2">
        <v>49</v>
      </c>
      <c r="E16" s="22">
        <v>29.99</v>
      </c>
      <c r="F16" s="22">
        <v>27.99</v>
      </c>
      <c r="G16" s="22">
        <v>39.99</v>
      </c>
      <c r="H16" s="2">
        <v>25</v>
      </c>
      <c r="I16" s="22">
        <v>29.99</v>
      </c>
    </row>
    <row r="17" spans="1:5" x14ac:dyDescent="0.25">
      <c r="A17" s="3" t="s">
        <v>88</v>
      </c>
      <c r="B17" s="22"/>
      <c r="C17" s="22"/>
    </row>
    <row r="19" spans="1:5" ht="45" x14ac:dyDescent="0.25">
      <c r="A19" s="7" t="s">
        <v>41</v>
      </c>
      <c r="B19" s="10" t="s">
        <v>17</v>
      </c>
      <c r="C19" s="10" t="s">
        <v>18</v>
      </c>
      <c r="D19" s="10" t="s">
        <v>30</v>
      </c>
      <c r="E19" s="10" t="s">
        <v>31</v>
      </c>
    </row>
    <row r="20" spans="1:5" x14ac:dyDescent="0.25">
      <c r="A20" t="s">
        <v>16</v>
      </c>
      <c r="B20" s="11">
        <v>70</v>
      </c>
      <c r="C20" s="12">
        <v>65</v>
      </c>
      <c r="D20" s="12">
        <v>60</v>
      </c>
      <c r="E20" s="12">
        <v>60</v>
      </c>
    </row>
    <row r="21" spans="1:5" x14ac:dyDescent="0.25">
      <c r="A21" t="s">
        <v>27</v>
      </c>
      <c r="B21" s="11">
        <v>60</v>
      </c>
      <c r="C21" s="12">
        <v>60</v>
      </c>
      <c r="D21" s="12">
        <v>45</v>
      </c>
      <c r="E21" s="12">
        <v>50</v>
      </c>
    </row>
    <row r="22" spans="1:5" x14ac:dyDescent="0.25">
      <c r="A22" t="s">
        <v>28</v>
      </c>
      <c r="B22" s="11">
        <v>45</v>
      </c>
      <c r="C22" s="12">
        <v>45</v>
      </c>
      <c r="D22" s="12">
        <v>35</v>
      </c>
      <c r="E22" s="12">
        <v>40</v>
      </c>
    </row>
    <row r="23" spans="1:5" x14ac:dyDescent="0.25">
      <c r="A23" t="s">
        <v>29</v>
      </c>
      <c r="B23" s="11">
        <v>35</v>
      </c>
      <c r="C23" s="12">
        <v>35</v>
      </c>
      <c r="D23" s="12">
        <v>30</v>
      </c>
      <c r="E23" s="12">
        <f>140/4</f>
        <v>35</v>
      </c>
    </row>
    <row r="25" spans="1:5" x14ac:dyDescent="0.25">
      <c r="A25" s="1" t="s">
        <v>20</v>
      </c>
      <c r="B25" s="10" t="s">
        <v>22</v>
      </c>
    </row>
    <row r="26" spans="1:5" x14ac:dyDescent="0.25">
      <c r="A26" t="s">
        <v>21</v>
      </c>
      <c r="B26" s="12">
        <v>39</v>
      </c>
    </row>
    <row r="27" spans="1:5" x14ac:dyDescent="0.25">
      <c r="A27" t="s">
        <v>23</v>
      </c>
      <c r="B27" s="12">
        <v>139</v>
      </c>
    </row>
    <row r="28" spans="1:5" x14ac:dyDescent="0.25">
      <c r="B28" s="12"/>
    </row>
    <row r="29" spans="1:5" x14ac:dyDescent="0.25">
      <c r="A29" s="1" t="s">
        <v>14</v>
      </c>
      <c r="B29" s="10" t="s">
        <v>22</v>
      </c>
    </row>
    <row r="30" spans="1:5" x14ac:dyDescent="0.25">
      <c r="A30" s="3" t="s">
        <v>24</v>
      </c>
      <c r="B30" s="12">
        <v>119</v>
      </c>
    </row>
    <row r="31" spans="1:5" x14ac:dyDescent="0.25">
      <c r="A31" t="s">
        <v>112</v>
      </c>
    </row>
    <row r="33" spans="1:2" x14ac:dyDescent="0.25">
      <c r="A33" s="1" t="s">
        <v>94</v>
      </c>
      <c r="B33" s="1"/>
    </row>
    <row r="34" spans="1:2" x14ac:dyDescent="0.25">
      <c r="A34" s="3" t="s">
        <v>26</v>
      </c>
    </row>
    <row r="36" spans="1:2" x14ac:dyDescent="0.25">
      <c r="A36" s="1" t="s">
        <v>32</v>
      </c>
      <c r="B36" s="1"/>
    </row>
    <row r="37" spans="1:2" x14ac:dyDescent="0.25">
      <c r="A37" t="s">
        <v>34</v>
      </c>
      <c r="B37" s="12">
        <v>1100</v>
      </c>
    </row>
    <row r="38" spans="1:2" x14ac:dyDescent="0.25">
      <c r="A38" s="3" t="s">
        <v>33</v>
      </c>
    </row>
    <row r="39" spans="1:2" x14ac:dyDescent="0.25">
      <c r="B39" s="12"/>
    </row>
    <row r="40" spans="1:2" x14ac:dyDescent="0.25">
      <c r="A40" s="1" t="s">
        <v>40</v>
      </c>
    </row>
    <row r="41" spans="1:2" x14ac:dyDescent="0.25">
      <c r="A41" t="s">
        <v>69</v>
      </c>
    </row>
  </sheetData>
  <hyperlinks>
    <hyperlink ref="A34" r:id="rId1" xr:uid="{D9263FC8-1183-4D27-8AFD-E8CBD439CB09}"/>
    <hyperlink ref="A38" r:id="rId2" xr:uid="{72313EF0-A89D-4477-A215-F19D26F9BBCC}"/>
    <hyperlink ref="A17" r:id="rId3" xr:uid="{6EBCCA4B-59A0-46F7-903E-3E54DEA4A108}"/>
    <hyperlink ref="A8" r:id="rId4" xr:uid="{1BB0940C-C58E-413B-9DD6-E096AC51724A}"/>
    <hyperlink ref="A13" r:id="rId5" xr:uid="{03839D0A-F585-4F4C-A818-8C93C1D4FA0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2A3D-565C-4153-8A1D-8E262199C3CE}">
  <sheetPr>
    <tabColor rgb="FF0070C0"/>
  </sheetPr>
  <dimension ref="A2:H38"/>
  <sheetViews>
    <sheetView workbookViewId="0">
      <selection activeCell="J14" sqref="J14:J15"/>
    </sheetView>
  </sheetViews>
  <sheetFormatPr defaultRowHeight="15" x14ac:dyDescent="0.25"/>
  <cols>
    <col min="4" max="4" width="15.28515625" customWidth="1"/>
  </cols>
  <sheetData>
    <row r="2" spans="1:8" s="37" customFormat="1" ht="15.75" customHeight="1" x14ac:dyDescent="0.35">
      <c r="A2" s="37" t="s">
        <v>106</v>
      </c>
    </row>
    <row r="5" spans="1:8" x14ac:dyDescent="0.25">
      <c r="A5" s="38" t="s">
        <v>43</v>
      </c>
      <c r="B5" s="38"/>
      <c r="C5" s="38"/>
      <c r="D5" s="38"/>
      <c r="E5" s="38"/>
      <c r="F5" s="38"/>
      <c r="G5" s="38"/>
      <c r="H5" s="38"/>
    </row>
    <row r="6" spans="1:8" x14ac:dyDescent="0.25">
      <c r="A6" s="24" t="s">
        <v>44</v>
      </c>
      <c r="B6" s="25">
        <v>259</v>
      </c>
      <c r="C6" s="26" t="s">
        <v>56</v>
      </c>
      <c r="D6" s="24"/>
      <c r="E6" s="24"/>
      <c r="F6" s="24"/>
      <c r="G6" s="24"/>
      <c r="H6" s="24"/>
    </row>
    <row r="7" spans="1:8" x14ac:dyDescent="0.25">
      <c r="A7" s="24" t="s">
        <v>45</v>
      </c>
      <c r="B7" s="25">
        <v>335</v>
      </c>
      <c r="C7" s="26" t="s">
        <v>55</v>
      </c>
      <c r="D7" s="24"/>
      <c r="E7" s="24"/>
      <c r="F7" s="24"/>
      <c r="G7" s="24"/>
      <c r="H7" s="24"/>
    </row>
    <row r="8" spans="1:8" x14ac:dyDescent="0.25">
      <c r="A8" s="24" t="s">
        <v>46</v>
      </c>
      <c r="B8" s="25">
        <v>260</v>
      </c>
      <c r="C8" s="26" t="s">
        <v>54</v>
      </c>
      <c r="D8" s="24"/>
      <c r="E8" s="24"/>
      <c r="F8" s="24"/>
      <c r="G8" s="24"/>
      <c r="H8" s="24"/>
    </row>
    <row r="9" spans="1:8" x14ac:dyDescent="0.25">
      <c r="A9" s="24" t="s">
        <v>47</v>
      </c>
      <c r="B9" s="24" t="s">
        <v>52</v>
      </c>
      <c r="C9" s="26" t="s">
        <v>53</v>
      </c>
      <c r="D9" s="24"/>
      <c r="E9" s="24"/>
      <c r="F9" s="24"/>
      <c r="G9" s="24"/>
      <c r="H9" s="24"/>
    </row>
    <row r="10" spans="1:8" x14ac:dyDescent="0.25">
      <c r="A10" s="24" t="s">
        <v>48</v>
      </c>
      <c r="B10" s="24" t="s">
        <v>58</v>
      </c>
      <c r="C10" s="26" t="s">
        <v>57</v>
      </c>
      <c r="D10" s="24"/>
      <c r="E10" s="24"/>
      <c r="F10" s="24"/>
      <c r="G10" s="24"/>
      <c r="H10" s="24"/>
    </row>
    <row r="11" spans="1:8" x14ac:dyDescent="0.25">
      <c r="A11" s="24"/>
      <c r="B11" s="24"/>
      <c r="C11" s="24"/>
      <c r="D11" s="24"/>
      <c r="E11" s="24"/>
      <c r="F11" s="24"/>
      <c r="G11" s="24"/>
      <c r="H11" s="24"/>
    </row>
    <row r="12" spans="1:8" x14ac:dyDescent="0.25">
      <c r="A12" s="24"/>
      <c r="B12" s="24"/>
      <c r="C12" s="24"/>
      <c r="D12" s="24"/>
      <c r="E12" s="24"/>
      <c r="F12" s="24"/>
      <c r="G12" s="24"/>
      <c r="H12" s="24"/>
    </row>
    <row r="13" spans="1:8" x14ac:dyDescent="0.25">
      <c r="A13" s="38" t="s">
        <v>49</v>
      </c>
      <c r="B13" s="38"/>
      <c r="C13" s="38"/>
      <c r="D13" s="38"/>
      <c r="E13" s="38"/>
      <c r="F13" s="38"/>
      <c r="G13" s="38"/>
      <c r="H13" s="38"/>
    </row>
    <row r="14" spans="1:8" x14ac:dyDescent="0.25">
      <c r="A14" s="24" t="s">
        <v>50</v>
      </c>
      <c r="B14" s="24"/>
      <c r="C14" s="24"/>
      <c r="D14" s="24"/>
      <c r="E14" s="24"/>
      <c r="F14" s="24"/>
      <c r="G14" s="24"/>
      <c r="H14" s="24"/>
    </row>
    <row r="15" spans="1:8" ht="14.45" customHeight="1" x14ac:dyDescent="0.25">
      <c r="A15" s="34" t="s">
        <v>51</v>
      </c>
      <c r="B15" s="34"/>
      <c r="C15" s="34"/>
      <c r="D15" s="34"/>
      <c r="E15" s="34"/>
      <c r="F15" s="34"/>
      <c r="G15" s="34"/>
      <c r="H15" s="34"/>
    </row>
    <row r="16" spans="1:8" x14ac:dyDescent="0.25">
      <c r="A16" s="24"/>
      <c r="B16" s="24"/>
      <c r="C16" s="24"/>
      <c r="D16" s="24"/>
      <c r="E16" s="24"/>
      <c r="F16" s="24"/>
      <c r="G16" s="24"/>
      <c r="H16" s="24"/>
    </row>
    <row r="17" spans="1:8" x14ac:dyDescent="0.25">
      <c r="A17" s="38" t="s">
        <v>62</v>
      </c>
      <c r="B17" s="38"/>
      <c r="C17" s="38"/>
      <c r="D17" s="38"/>
      <c r="E17" s="38"/>
      <c r="F17" s="38"/>
      <c r="G17" s="38"/>
      <c r="H17" s="38"/>
    </row>
    <row r="18" spans="1:8" x14ac:dyDescent="0.25">
      <c r="A18" s="24" t="s">
        <v>108</v>
      </c>
      <c r="B18" s="24"/>
      <c r="C18" s="24"/>
      <c r="D18" s="24"/>
      <c r="E18" s="24"/>
      <c r="F18" s="24"/>
      <c r="G18" s="24"/>
      <c r="H18" s="24"/>
    </row>
    <row r="19" spans="1:8" ht="29.65" customHeight="1" x14ac:dyDescent="0.25">
      <c r="A19" s="31" t="s">
        <v>109</v>
      </c>
      <c r="B19" s="31"/>
      <c r="C19" s="31"/>
      <c r="D19" s="31"/>
      <c r="E19" s="31"/>
      <c r="F19" s="31"/>
      <c r="G19" s="31"/>
      <c r="H19" s="31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x14ac:dyDescent="0.25">
      <c r="A21" s="38" t="s">
        <v>66</v>
      </c>
      <c r="B21" s="38"/>
      <c r="C21" s="38"/>
      <c r="D21" s="38"/>
      <c r="E21" s="38"/>
      <c r="F21" s="38"/>
      <c r="G21" s="38"/>
      <c r="H21" s="38"/>
    </row>
    <row r="22" spans="1:8" x14ac:dyDescent="0.25">
      <c r="A22" s="24" t="s">
        <v>67</v>
      </c>
      <c r="B22" s="24"/>
      <c r="C22" s="24"/>
      <c r="D22" s="24"/>
      <c r="E22" s="24"/>
      <c r="F22" s="24"/>
      <c r="G22" s="24"/>
      <c r="H22" s="24"/>
    </row>
    <row r="23" spans="1:8" x14ac:dyDescent="0.25">
      <c r="A23" s="26" t="s">
        <v>68</v>
      </c>
      <c r="B23" s="24"/>
      <c r="C23" s="24"/>
      <c r="D23" s="24"/>
      <c r="E23" s="24"/>
      <c r="F23" s="24"/>
      <c r="G23" s="24"/>
      <c r="H23" s="24"/>
    </row>
    <row r="24" spans="1:8" x14ac:dyDescent="0.25">
      <c r="A24" s="24"/>
      <c r="B24" s="24"/>
      <c r="C24" s="24"/>
      <c r="D24" s="24"/>
      <c r="E24" s="24"/>
      <c r="F24" s="24"/>
      <c r="G24" s="24"/>
      <c r="H24" s="24"/>
    </row>
    <row r="25" spans="1:8" x14ac:dyDescent="0.25">
      <c r="A25" s="38" t="s">
        <v>79</v>
      </c>
      <c r="B25" s="38"/>
      <c r="C25" s="38"/>
      <c r="D25" s="38"/>
      <c r="E25" s="38"/>
      <c r="F25" s="38"/>
      <c r="G25" s="38"/>
      <c r="H25" s="38"/>
    </row>
    <row r="26" spans="1:8" x14ac:dyDescent="0.25">
      <c r="A26" s="24" t="s">
        <v>105</v>
      </c>
      <c r="B26" s="24"/>
      <c r="C26" s="24"/>
      <c r="D26" s="24"/>
      <c r="E26" s="24"/>
      <c r="F26" s="24"/>
      <c r="G26" s="24"/>
      <c r="H26" s="24"/>
    </row>
    <row r="27" spans="1:8" x14ac:dyDescent="0.25">
      <c r="A27" s="24" t="s">
        <v>110</v>
      </c>
      <c r="B27" s="24"/>
      <c r="C27" s="24"/>
      <c r="D27" s="24"/>
      <c r="E27" s="24"/>
      <c r="F27" s="24"/>
      <c r="G27" s="24"/>
      <c r="H27" s="24"/>
    </row>
    <row r="28" spans="1:8" x14ac:dyDescent="0.25">
      <c r="A28" s="24"/>
      <c r="B28" s="24"/>
      <c r="C28" s="24"/>
      <c r="D28" s="24"/>
      <c r="E28" s="24"/>
      <c r="F28" s="24"/>
      <c r="G28" s="24"/>
      <c r="H28" s="24"/>
    </row>
    <row r="29" spans="1:8" x14ac:dyDescent="0.25">
      <c r="A29" s="38" t="s">
        <v>80</v>
      </c>
      <c r="B29" s="38"/>
      <c r="C29" s="38"/>
      <c r="D29" s="38"/>
      <c r="E29" s="38"/>
      <c r="F29" s="38"/>
      <c r="G29" s="38"/>
      <c r="H29" s="38"/>
    </row>
    <row r="30" spans="1:8" x14ac:dyDescent="0.25">
      <c r="A30" s="24" t="s">
        <v>82</v>
      </c>
      <c r="B30" s="24"/>
      <c r="C30" s="24"/>
      <c r="D30" s="24"/>
      <c r="E30" s="24"/>
      <c r="F30" s="24"/>
      <c r="G30" s="24"/>
      <c r="H30" s="24"/>
    </row>
    <row r="31" spans="1:8" x14ac:dyDescent="0.25">
      <c r="A31" s="24" t="s">
        <v>81</v>
      </c>
      <c r="B31" s="24"/>
      <c r="C31" s="24"/>
      <c r="D31" s="24"/>
      <c r="E31" s="24"/>
      <c r="F31" s="24"/>
      <c r="G31" s="24"/>
      <c r="H31" s="24"/>
    </row>
    <row r="32" spans="1:8" ht="45.95" customHeight="1" x14ac:dyDescent="0.25">
      <c r="A32" s="33" t="s">
        <v>107</v>
      </c>
      <c r="B32" s="33"/>
      <c r="C32" s="33"/>
      <c r="D32" s="33"/>
      <c r="E32" s="33"/>
      <c r="F32" s="33"/>
      <c r="G32" s="33"/>
      <c r="H32" s="33"/>
    </row>
    <row r="33" spans="1:8" x14ac:dyDescent="0.25">
      <c r="A33" s="23"/>
      <c r="B33" s="23"/>
      <c r="C33" s="23"/>
      <c r="D33" s="23"/>
      <c r="E33" s="23"/>
      <c r="F33" s="23"/>
      <c r="G33" s="23"/>
      <c r="H33" s="23"/>
    </row>
    <row r="34" spans="1:8" x14ac:dyDescent="0.25">
      <c r="A34" s="23"/>
      <c r="B34" s="23"/>
      <c r="C34" s="23"/>
      <c r="D34" s="23"/>
      <c r="E34" s="23"/>
      <c r="F34" s="23"/>
      <c r="G34" s="23"/>
      <c r="H34" s="23"/>
    </row>
    <row r="35" spans="1:8" x14ac:dyDescent="0.25">
      <c r="A35" s="23"/>
      <c r="B35" s="23"/>
      <c r="C35" s="23"/>
      <c r="D35" s="23"/>
      <c r="E35" s="23"/>
      <c r="F35" s="23"/>
      <c r="G35" s="23"/>
      <c r="H35" s="23"/>
    </row>
    <row r="36" spans="1:8" x14ac:dyDescent="0.25">
      <c r="A36" s="23"/>
      <c r="B36" s="23"/>
      <c r="C36" s="23"/>
      <c r="D36" s="23"/>
      <c r="E36" s="23"/>
      <c r="F36" s="23"/>
      <c r="G36" s="23"/>
      <c r="H36" s="23"/>
    </row>
    <row r="37" spans="1:8" x14ac:dyDescent="0.25">
      <c r="A37" s="23"/>
      <c r="B37" s="23"/>
      <c r="C37" s="23"/>
      <c r="D37" s="23"/>
      <c r="E37" s="23"/>
      <c r="F37" s="23"/>
      <c r="G37" s="23"/>
      <c r="H37" s="23"/>
    </row>
    <row r="38" spans="1:8" x14ac:dyDescent="0.25">
      <c r="A38" s="23"/>
      <c r="B38" s="23"/>
      <c r="C38" s="23"/>
      <c r="D38" s="23"/>
      <c r="E38" s="23"/>
      <c r="F38" s="23"/>
      <c r="G38" s="23"/>
      <c r="H38" s="23"/>
    </row>
  </sheetData>
  <mergeCells count="9">
    <mergeCell ref="A32:H32"/>
    <mergeCell ref="A19:H19"/>
    <mergeCell ref="A5:H5"/>
    <mergeCell ref="A13:H13"/>
    <mergeCell ref="A15:H15"/>
    <mergeCell ref="A17:H17"/>
    <mergeCell ref="A21:H21"/>
    <mergeCell ref="A25:H25"/>
    <mergeCell ref="A29:H29"/>
  </mergeCells>
  <hyperlinks>
    <hyperlink ref="C9" r:id="rId1" location="categories" display="https://ncpa.org/membership - categories" xr:uid="{9F6312CF-181D-4A68-A1F7-44FFC5E7569F}"/>
    <hyperlink ref="C8" r:id="rId2" xr:uid="{AD5FE796-2DFB-47BB-AB79-A45FAF8D74CF}"/>
    <hyperlink ref="C7" r:id="rId3" xr:uid="{507FE813-489D-4922-B048-421E7677DF88}"/>
    <hyperlink ref="C6" r:id="rId4" xr:uid="{0754A7E2-3135-44CE-A68C-DA447A6EF3D1}"/>
    <hyperlink ref="C10" r:id="rId5" xr:uid="{45A801E8-AE29-4551-BC1C-AEF993AB2547}"/>
    <hyperlink ref="A23" r:id="rId6" xr:uid="{F19F15E6-4E95-48B1-8800-44C9D5DBD30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ED50FF8A7C7E4E9BB730E7F23C1B58" ma:contentTypeVersion="11" ma:contentTypeDescription="Create a new document." ma:contentTypeScope="" ma:versionID="cc88fcf1f93175388f791846e863a283">
  <xsd:schema xmlns:xsd="http://www.w3.org/2001/XMLSchema" xmlns:xs="http://www.w3.org/2001/XMLSchema" xmlns:p="http://schemas.microsoft.com/office/2006/metadata/properties" xmlns:ns2="fc20d09f-7d07-43b3-94fb-8ec7bd1ccba0" xmlns:ns3="9c08b63f-a0da-4bc6-9a50-1f7736fff507" targetNamespace="http://schemas.microsoft.com/office/2006/metadata/properties" ma:root="true" ma:fieldsID="da7b7d87084c0a88423d01153ea0e18a" ns2:_="" ns3:_="">
    <xsd:import namespace="fc20d09f-7d07-43b3-94fb-8ec7bd1ccba0"/>
    <xsd:import namespace="9c08b63f-a0da-4bc6-9a50-1f7736fff5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0d09f-7d07-43b3-94fb-8ec7bd1ccb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eb1200-ba6e-4cde-9974-9e593fd12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8b63f-a0da-4bc6-9a50-1f7736fff5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45d93f8-27c0-4cc0-8940-e449ee3d3bb5}" ma:internalName="TaxCatchAll" ma:showField="CatchAllData" ma:web="9c08b63f-a0da-4bc6-9a50-1f7736fff5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20d09f-7d07-43b3-94fb-8ec7bd1ccba0">
      <Terms xmlns="http://schemas.microsoft.com/office/infopath/2007/PartnerControls"/>
    </lcf76f155ced4ddcb4097134ff3c332f>
    <TaxCatchAll xmlns="9c08b63f-a0da-4bc6-9a50-1f7736fff507" xsi:nil="true"/>
  </documentManagement>
</p:properties>
</file>

<file path=customXml/itemProps1.xml><?xml version="1.0" encoding="utf-8"?>
<ds:datastoreItem xmlns:ds="http://schemas.openxmlformats.org/officeDocument/2006/customXml" ds:itemID="{216EB22B-E9E6-4470-816B-C138F2C5429A}"/>
</file>

<file path=customXml/itemProps2.xml><?xml version="1.0" encoding="utf-8"?>
<ds:datastoreItem xmlns:ds="http://schemas.openxmlformats.org/officeDocument/2006/customXml" ds:itemID="{E6E27D37-846A-4567-96FD-0681CDB2E437}"/>
</file>

<file path=customXml/itemProps3.xml><?xml version="1.0" encoding="utf-8"?>
<ds:datastoreItem xmlns:ds="http://schemas.openxmlformats.org/officeDocument/2006/customXml" ds:itemID="{51BC0DD9-985E-4857-94A2-97C4F9ED0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Average Monthly Costs</vt:lpstr>
      <vt:lpstr>Average Yearly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HITE, PAMELA</cp:lastModifiedBy>
  <dcterms:created xsi:type="dcterms:W3CDTF">2020-05-19T00:29:52Z</dcterms:created>
  <dcterms:modified xsi:type="dcterms:W3CDTF">2021-05-11T19:57:13Z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0x01010057ED50FF8A7C7E4E9BB730E7F23C1B58</vt:lpwstr>
  </property>
</Properties>
</file>